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AG-Stellungnahmen\Schweine\Projekte Kupierverzicht\"/>
    </mc:Choice>
  </mc:AlternateContent>
  <bookViews>
    <workbookView xWindow="-15" yWindow="-15" windowWidth="17895" windowHeight="8280" tabRatio="830" activeTab="3"/>
  </bookViews>
  <sheets>
    <sheet name="Inhalt" sheetId="1" r:id="rId1"/>
    <sheet name="Kategorien" sheetId="3" r:id="rId2"/>
    <sheet name="Tabelle1" sheetId="11" r:id="rId3"/>
    <sheet name="Deutschland" sheetId="2" r:id="rId4"/>
    <sheet name="DEsum" sheetId="10" r:id="rId5"/>
    <sheet name="Checklisten" sheetId="4" r:id="rId6"/>
    <sheet name="EU_ohneDE" sheetId="5" r:id="rId7"/>
    <sheet name="EFSA_EU" sheetId="6" r:id="rId8"/>
    <sheet name="Scientific articles" sheetId="7" r:id="rId9"/>
    <sheet name="IPWC_2015" sheetId="8" r:id="rId10"/>
  </sheets>
  <externalReferences>
    <externalReference r:id="rId11"/>
  </externalReferences>
  <definedNames>
    <definedName name="_xlnm._FilterDatabase" localSheetId="5" hidden="1">Checklisten!$A$2:$H$23</definedName>
    <definedName name="_xlnm._FilterDatabase" localSheetId="3" hidden="1">Deutschland!$A$2:$BV$53</definedName>
    <definedName name="_xlnm._FilterDatabase" localSheetId="6" hidden="1">EU_ohneDE!$A$1:$L$47</definedName>
    <definedName name="Z_A6C753D0_95FA_4D68_9926_063E07712E18_.wvu.Cols" localSheetId="3" hidden="1">Deutschland!$J:$AA</definedName>
    <definedName name="Z_A6C753D0_95FA_4D68_9926_063E07712E18_.wvu.FilterData" localSheetId="5" hidden="1">Checklisten!$A$2:$H$23</definedName>
    <definedName name="Z_A6C753D0_95FA_4D68_9926_063E07712E18_.wvu.FilterData" localSheetId="3" hidden="1">Deutschland!$A$3:$AL$50</definedName>
    <definedName name="Z_A6C753D0_95FA_4D68_9926_063E07712E18_.wvu.FilterData" localSheetId="6" hidden="1">EU_ohneDE!$A$1:$L$47</definedName>
    <definedName name="Z_A6C753D0_95FA_4D68_9926_063E07712E18_.wvu.Rows" localSheetId="3" hidden="1">Deutschland!$1:$1</definedName>
    <definedName name="Z_BB4AD62E_FAA0_49E2_8F29_6B56825FBE92_.wvu.FilterData" localSheetId="5" hidden="1">Checklisten!$A$2:$H$23</definedName>
    <definedName name="Z_BB4AD62E_FAA0_49E2_8F29_6B56825FBE92_.wvu.FilterData" localSheetId="3" hidden="1">Deutschland!$A$2:$AO$52</definedName>
    <definedName name="Z_BB4AD62E_FAA0_49E2_8F29_6B56825FBE92_.wvu.FilterData" localSheetId="6" hidden="1">EU_ohneDE!$A$1:$L$47</definedName>
    <definedName name="Z_F45E7008_3CCC_45F9_B243_6B5B6B329190_.wvu.FilterData" localSheetId="5" hidden="1">Checklisten!$A$2:$H$23</definedName>
    <definedName name="Z_F45E7008_3CCC_45F9_B243_6B5B6B329190_.wvu.FilterData" localSheetId="3" hidden="1">Deutschland!$C$1:$C$52</definedName>
    <definedName name="Z_F45E7008_3CCC_45F9_B243_6B5B6B329190_.wvu.FilterData" localSheetId="6" hidden="1">EU_ohneDE!$A$1:$L$47</definedName>
    <definedName name="Z_F45E7008_3CCC_45F9_B243_6B5B6B329190_.wvu.Rows" localSheetId="3" hidden="1">Deutschland!$1:$1</definedName>
  </definedNames>
  <calcPr calcId="162913"/>
  <customWorkbookViews>
    <customWorkbookView name="Sabine Dippel - Persönliche Ansicht" guid="{BB4AD62E-FAA0-49E2-8F29-6B56825FBE92}" mergeInterval="0" personalView="1" maximized="1" windowWidth="1916" windowHeight="1011" tabRatio="830" activeSheetId="2"/>
    <customWorkbookView name="Sabine.Dippel - Persönliche Ansicht" guid="{A6C753D0-95FA-4D68-9926-063E07712E18}" mergeInterval="0" personalView="1" maximized="1" xWindow="-4" yWindow="-4" windowWidth="1836" windowHeight="1208" tabRatio="830" activeSheetId="2"/>
    <customWorkbookView name="Veit, Christina - Persönliche Ansicht" guid="{F45E7008-3CCC-45F9-B243-6B5B6B329190}" mergeInterval="0" personalView="1" maximized="1" xWindow="-8" yWindow="-8" windowWidth="1296" windowHeight="996" tabRatio="830" activeSheetId="1"/>
  </customWorkbookViews>
  <pivotCaches>
    <pivotCache cacheId="0" r:id="rId12"/>
    <pivotCache cacheId="1" r:id="rId13"/>
  </pivotCaches>
</workbook>
</file>

<file path=xl/calcChain.xml><?xml version="1.0" encoding="utf-8"?>
<calcChain xmlns="http://schemas.openxmlformats.org/spreadsheetml/2006/main">
  <c r="AO21" i="2" l="1"/>
  <c r="AO25" i="2"/>
  <c r="AO3" i="2"/>
  <c r="AO30" i="2"/>
  <c r="AO4" i="2"/>
  <c r="AO39" i="2"/>
  <c r="AO34" i="2"/>
  <c r="AO28" i="2"/>
  <c r="AO17" i="2"/>
  <c r="AO44" i="2"/>
  <c r="AO49" i="2"/>
  <c r="AO19" i="2"/>
  <c r="AO26" i="2"/>
  <c r="AO23" i="2"/>
  <c r="AO14" i="2"/>
  <c r="AO50" i="2"/>
  <c r="AO22" i="2"/>
  <c r="AO45" i="2"/>
  <c r="AO31" i="2"/>
  <c r="AO41" i="2"/>
  <c r="AO42" i="2"/>
  <c r="AO7" i="2"/>
  <c r="AO8" i="2"/>
  <c r="AO13" i="2"/>
  <c r="AO33" i="2"/>
  <c r="AO32" i="2"/>
  <c r="AO18" i="2"/>
  <c r="AO20" i="2"/>
  <c r="AO47" i="2"/>
  <c r="AO52" i="2"/>
  <c r="AO53" i="2"/>
  <c r="AO46" i="2"/>
  <c r="AO43" i="2"/>
  <c r="AO40" i="2"/>
  <c r="AO9" i="2"/>
  <c r="AO10" i="2"/>
  <c r="AO37" i="2"/>
  <c r="AO27" i="2"/>
  <c r="AO15" i="2"/>
  <c r="AO24" i="2"/>
  <c r="AO11" i="2"/>
  <c r="AO29" i="2"/>
  <c r="AO48" i="2"/>
  <c r="AO5" i="2"/>
  <c r="AO16" i="2"/>
  <c r="AO12" i="2"/>
  <c r="AO51" i="2"/>
  <c r="AO38" i="2"/>
  <c r="AO6" i="2"/>
  <c r="AO36" i="2"/>
  <c r="AO35" i="2"/>
  <c r="AW21" i="2"/>
  <c r="AX21" i="2"/>
  <c r="AY21" i="2"/>
  <c r="AZ21" i="2"/>
  <c r="BA21" i="2"/>
  <c r="BB21" i="2"/>
  <c r="BC21" i="2"/>
  <c r="BD21" i="2"/>
  <c r="BE21" i="2"/>
  <c r="BF21" i="2"/>
  <c r="BG21" i="2"/>
  <c r="BI21" i="2"/>
  <c r="BJ21" i="2"/>
  <c r="BK21" i="2"/>
  <c r="BL21" i="2"/>
  <c r="BM21" i="2"/>
  <c r="AW25" i="2"/>
  <c r="AX25" i="2"/>
  <c r="AY25" i="2"/>
  <c r="AZ25" i="2"/>
  <c r="BA25" i="2"/>
  <c r="BB25" i="2"/>
  <c r="BC25" i="2"/>
  <c r="BD25" i="2"/>
  <c r="BE25" i="2"/>
  <c r="BF25" i="2"/>
  <c r="BG25" i="2"/>
  <c r="BI25" i="2"/>
  <c r="BJ25" i="2"/>
  <c r="BK25" i="2"/>
  <c r="BL25" i="2"/>
  <c r="BM25" i="2"/>
  <c r="AW3" i="2"/>
  <c r="AX3" i="2"/>
  <c r="AY3" i="2"/>
  <c r="AZ3" i="2"/>
  <c r="BA3" i="2"/>
  <c r="BB3" i="2"/>
  <c r="BC3" i="2"/>
  <c r="BD3" i="2"/>
  <c r="BE3" i="2"/>
  <c r="BF3" i="2"/>
  <c r="BG3" i="2"/>
  <c r="BI3" i="2"/>
  <c r="BJ3" i="2"/>
  <c r="BK3" i="2"/>
  <c r="BL3" i="2"/>
  <c r="BM3" i="2"/>
  <c r="AW30" i="2"/>
  <c r="AX30" i="2"/>
  <c r="AY30" i="2"/>
  <c r="AZ30" i="2"/>
  <c r="BA30" i="2"/>
  <c r="BB30" i="2"/>
  <c r="BC30" i="2"/>
  <c r="BD30" i="2"/>
  <c r="BE30" i="2"/>
  <c r="BF30" i="2"/>
  <c r="BG30" i="2"/>
  <c r="BI30" i="2"/>
  <c r="BJ30" i="2"/>
  <c r="BK30" i="2"/>
  <c r="BL30" i="2"/>
  <c r="BM30" i="2"/>
  <c r="AW4" i="2"/>
  <c r="AX4" i="2"/>
  <c r="AY4" i="2"/>
  <c r="AZ4" i="2"/>
  <c r="BA4" i="2"/>
  <c r="BB4" i="2"/>
  <c r="BC4" i="2"/>
  <c r="BD4" i="2"/>
  <c r="BE4" i="2"/>
  <c r="BF4" i="2"/>
  <c r="BG4" i="2"/>
  <c r="BI4" i="2"/>
  <c r="BJ4" i="2"/>
  <c r="BK4" i="2"/>
  <c r="BL4" i="2"/>
  <c r="BM4" i="2"/>
  <c r="AW39" i="2"/>
  <c r="AX39" i="2"/>
  <c r="AY39" i="2"/>
  <c r="AZ39" i="2"/>
  <c r="BA39" i="2"/>
  <c r="BB39" i="2"/>
  <c r="BC39" i="2"/>
  <c r="BD39" i="2"/>
  <c r="BE39" i="2"/>
  <c r="BF39" i="2"/>
  <c r="BG39" i="2"/>
  <c r="BI39" i="2"/>
  <c r="BJ39" i="2"/>
  <c r="BK39" i="2"/>
  <c r="BL39" i="2"/>
  <c r="BM39" i="2"/>
  <c r="AW34" i="2"/>
  <c r="AX34" i="2"/>
  <c r="AY34" i="2"/>
  <c r="AZ34" i="2"/>
  <c r="BA34" i="2"/>
  <c r="BB34" i="2"/>
  <c r="BC34" i="2"/>
  <c r="BD34" i="2"/>
  <c r="BE34" i="2"/>
  <c r="BF34" i="2"/>
  <c r="BG34" i="2"/>
  <c r="BI34" i="2"/>
  <c r="BJ34" i="2"/>
  <c r="BK34" i="2"/>
  <c r="BL34" i="2"/>
  <c r="BM34" i="2"/>
  <c r="AW28" i="2"/>
  <c r="AX28" i="2"/>
  <c r="AY28" i="2"/>
  <c r="AZ28" i="2"/>
  <c r="BA28" i="2"/>
  <c r="BB28" i="2"/>
  <c r="BC28" i="2"/>
  <c r="BD28" i="2"/>
  <c r="BE28" i="2"/>
  <c r="BF28" i="2"/>
  <c r="BG28" i="2"/>
  <c r="BI28" i="2"/>
  <c r="BJ28" i="2"/>
  <c r="BK28" i="2"/>
  <c r="BL28" i="2"/>
  <c r="BM28" i="2"/>
  <c r="AW17" i="2"/>
  <c r="AX17" i="2"/>
  <c r="AY17" i="2"/>
  <c r="AZ17" i="2"/>
  <c r="BA17" i="2"/>
  <c r="BB17" i="2"/>
  <c r="BC17" i="2"/>
  <c r="BD17" i="2"/>
  <c r="BE17" i="2"/>
  <c r="BF17" i="2"/>
  <c r="BG17" i="2"/>
  <c r="BI17" i="2"/>
  <c r="BJ17" i="2"/>
  <c r="BK17" i="2"/>
  <c r="BL17" i="2"/>
  <c r="BM17" i="2"/>
  <c r="AW44" i="2"/>
  <c r="AX44" i="2"/>
  <c r="AY44" i="2"/>
  <c r="AZ44" i="2"/>
  <c r="BA44" i="2"/>
  <c r="BB44" i="2"/>
  <c r="BC44" i="2"/>
  <c r="BD44" i="2"/>
  <c r="BE44" i="2"/>
  <c r="BF44" i="2"/>
  <c r="BG44" i="2"/>
  <c r="BI44" i="2"/>
  <c r="BJ44" i="2"/>
  <c r="BK44" i="2"/>
  <c r="BL44" i="2"/>
  <c r="BM44" i="2"/>
  <c r="AW49" i="2"/>
  <c r="AX49" i="2"/>
  <c r="AY49" i="2"/>
  <c r="AZ49" i="2"/>
  <c r="BA49" i="2"/>
  <c r="BB49" i="2"/>
  <c r="BC49" i="2"/>
  <c r="BD49" i="2"/>
  <c r="BE49" i="2"/>
  <c r="BF49" i="2"/>
  <c r="BG49" i="2"/>
  <c r="BI49" i="2"/>
  <c r="BJ49" i="2"/>
  <c r="BK49" i="2"/>
  <c r="BL49" i="2"/>
  <c r="BM49" i="2"/>
  <c r="AW19" i="2"/>
  <c r="AX19" i="2"/>
  <c r="AY19" i="2"/>
  <c r="AZ19" i="2"/>
  <c r="BA19" i="2"/>
  <c r="BB19" i="2"/>
  <c r="BC19" i="2"/>
  <c r="BD19" i="2"/>
  <c r="BE19" i="2"/>
  <c r="BF19" i="2"/>
  <c r="BG19" i="2"/>
  <c r="BI19" i="2"/>
  <c r="BJ19" i="2"/>
  <c r="BK19" i="2"/>
  <c r="BL19" i="2"/>
  <c r="BM19" i="2"/>
  <c r="AW26" i="2"/>
  <c r="AX26" i="2"/>
  <c r="AY26" i="2"/>
  <c r="AZ26" i="2"/>
  <c r="BA26" i="2"/>
  <c r="BB26" i="2"/>
  <c r="BC26" i="2"/>
  <c r="BD26" i="2"/>
  <c r="BE26" i="2"/>
  <c r="BF26" i="2"/>
  <c r="BG26" i="2"/>
  <c r="BI26" i="2"/>
  <c r="BJ26" i="2"/>
  <c r="BK26" i="2"/>
  <c r="BL26" i="2"/>
  <c r="BM26" i="2"/>
  <c r="AW23" i="2"/>
  <c r="AX23" i="2"/>
  <c r="AY23" i="2"/>
  <c r="AZ23" i="2"/>
  <c r="BA23" i="2"/>
  <c r="BB23" i="2"/>
  <c r="BC23" i="2"/>
  <c r="BD23" i="2"/>
  <c r="BE23" i="2"/>
  <c r="BF23" i="2"/>
  <c r="BG23" i="2"/>
  <c r="BI23" i="2"/>
  <c r="BJ23" i="2"/>
  <c r="BK23" i="2"/>
  <c r="BL23" i="2"/>
  <c r="BM23" i="2"/>
  <c r="AW14" i="2"/>
  <c r="AX14" i="2"/>
  <c r="AY14" i="2"/>
  <c r="AZ14" i="2"/>
  <c r="BA14" i="2"/>
  <c r="BB14" i="2"/>
  <c r="BC14" i="2"/>
  <c r="BD14" i="2"/>
  <c r="BE14" i="2"/>
  <c r="BF14" i="2"/>
  <c r="BG14" i="2"/>
  <c r="BI14" i="2"/>
  <c r="BJ14" i="2"/>
  <c r="BK14" i="2"/>
  <c r="BL14" i="2"/>
  <c r="BM14" i="2"/>
  <c r="AW50" i="2"/>
  <c r="AX50" i="2"/>
  <c r="AY50" i="2"/>
  <c r="AZ50" i="2"/>
  <c r="BA50" i="2"/>
  <c r="BB50" i="2"/>
  <c r="BC50" i="2"/>
  <c r="BD50" i="2"/>
  <c r="BE50" i="2"/>
  <c r="BF50" i="2"/>
  <c r="BG50" i="2"/>
  <c r="BI50" i="2"/>
  <c r="BJ50" i="2"/>
  <c r="BK50" i="2"/>
  <c r="BL50" i="2"/>
  <c r="BM50" i="2"/>
  <c r="AW22" i="2"/>
  <c r="AX22" i="2"/>
  <c r="AY22" i="2"/>
  <c r="AZ22" i="2"/>
  <c r="BA22" i="2"/>
  <c r="BB22" i="2"/>
  <c r="BC22" i="2"/>
  <c r="BD22" i="2"/>
  <c r="BE22" i="2"/>
  <c r="BF22" i="2"/>
  <c r="BG22" i="2"/>
  <c r="BI22" i="2"/>
  <c r="BJ22" i="2"/>
  <c r="BK22" i="2"/>
  <c r="BL22" i="2"/>
  <c r="BM22" i="2"/>
  <c r="AW45" i="2"/>
  <c r="AX45" i="2"/>
  <c r="AY45" i="2"/>
  <c r="AZ45" i="2"/>
  <c r="BA45" i="2"/>
  <c r="BB45" i="2"/>
  <c r="BC45" i="2"/>
  <c r="BD45" i="2"/>
  <c r="BE45" i="2"/>
  <c r="BF45" i="2"/>
  <c r="BG45" i="2"/>
  <c r="BI45" i="2"/>
  <c r="BJ45" i="2"/>
  <c r="BK45" i="2"/>
  <c r="BL45" i="2"/>
  <c r="BM45" i="2"/>
  <c r="AW31" i="2"/>
  <c r="AX31" i="2"/>
  <c r="AY31" i="2"/>
  <c r="AZ31" i="2"/>
  <c r="BA31" i="2"/>
  <c r="BB31" i="2"/>
  <c r="BC31" i="2"/>
  <c r="BD31" i="2"/>
  <c r="BE31" i="2"/>
  <c r="BF31" i="2"/>
  <c r="BG31" i="2"/>
  <c r="BI31" i="2"/>
  <c r="BJ31" i="2"/>
  <c r="BK31" i="2"/>
  <c r="BL31" i="2"/>
  <c r="BM31" i="2"/>
  <c r="AW41" i="2"/>
  <c r="AX41" i="2"/>
  <c r="AY41" i="2"/>
  <c r="AZ41" i="2"/>
  <c r="BA41" i="2"/>
  <c r="BB41" i="2"/>
  <c r="BC41" i="2"/>
  <c r="BD41" i="2"/>
  <c r="BE41" i="2"/>
  <c r="BF41" i="2"/>
  <c r="BG41" i="2"/>
  <c r="BI41" i="2"/>
  <c r="BJ41" i="2"/>
  <c r="BK41" i="2"/>
  <c r="BL41" i="2"/>
  <c r="BM41" i="2"/>
  <c r="AW42" i="2"/>
  <c r="AX42" i="2"/>
  <c r="AY42" i="2"/>
  <c r="AZ42" i="2"/>
  <c r="BA42" i="2"/>
  <c r="BB42" i="2"/>
  <c r="BC42" i="2"/>
  <c r="BD42" i="2"/>
  <c r="BE42" i="2"/>
  <c r="BF42" i="2"/>
  <c r="BG42" i="2"/>
  <c r="BI42" i="2"/>
  <c r="BJ42" i="2"/>
  <c r="BK42" i="2"/>
  <c r="BL42" i="2"/>
  <c r="BM42" i="2"/>
  <c r="AW7" i="2"/>
  <c r="AX7" i="2"/>
  <c r="AY7" i="2"/>
  <c r="AZ7" i="2"/>
  <c r="BA7" i="2"/>
  <c r="BB7" i="2"/>
  <c r="BC7" i="2"/>
  <c r="BD7" i="2"/>
  <c r="BE7" i="2"/>
  <c r="BF7" i="2"/>
  <c r="BG7" i="2"/>
  <c r="BI7" i="2"/>
  <c r="BJ7" i="2"/>
  <c r="BK7" i="2"/>
  <c r="BL7" i="2"/>
  <c r="BM7" i="2"/>
  <c r="AW8" i="2"/>
  <c r="AX8" i="2"/>
  <c r="AY8" i="2"/>
  <c r="AZ8" i="2"/>
  <c r="BA8" i="2"/>
  <c r="BB8" i="2"/>
  <c r="BC8" i="2"/>
  <c r="BD8" i="2"/>
  <c r="BE8" i="2"/>
  <c r="BF8" i="2"/>
  <c r="BG8" i="2"/>
  <c r="BI8" i="2"/>
  <c r="BJ8" i="2"/>
  <c r="BK8" i="2"/>
  <c r="BL8" i="2"/>
  <c r="BM8" i="2"/>
  <c r="AW13" i="2"/>
  <c r="AX13" i="2"/>
  <c r="AY13" i="2"/>
  <c r="AZ13" i="2"/>
  <c r="BA13" i="2"/>
  <c r="BB13" i="2"/>
  <c r="BC13" i="2"/>
  <c r="BD13" i="2"/>
  <c r="BE13" i="2"/>
  <c r="BF13" i="2"/>
  <c r="BG13" i="2"/>
  <c r="BI13" i="2"/>
  <c r="BJ13" i="2"/>
  <c r="BK13" i="2"/>
  <c r="BL13" i="2"/>
  <c r="BM13" i="2"/>
  <c r="AW33" i="2"/>
  <c r="AX33" i="2"/>
  <c r="AY33" i="2"/>
  <c r="AZ33" i="2"/>
  <c r="BA33" i="2"/>
  <c r="BB33" i="2"/>
  <c r="BC33" i="2"/>
  <c r="BD33" i="2"/>
  <c r="BE33" i="2"/>
  <c r="BF33" i="2"/>
  <c r="BG33" i="2"/>
  <c r="BI33" i="2"/>
  <c r="BJ33" i="2"/>
  <c r="BK33" i="2"/>
  <c r="BL33" i="2"/>
  <c r="BM33" i="2"/>
  <c r="AW32" i="2"/>
  <c r="AX32" i="2"/>
  <c r="AY32" i="2"/>
  <c r="AZ32" i="2"/>
  <c r="BA32" i="2"/>
  <c r="BB32" i="2"/>
  <c r="BC32" i="2"/>
  <c r="BD32" i="2"/>
  <c r="BE32" i="2"/>
  <c r="BF32" i="2"/>
  <c r="BG32" i="2"/>
  <c r="BI32" i="2"/>
  <c r="BJ32" i="2"/>
  <c r="BK32" i="2"/>
  <c r="BL32" i="2"/>
  <c r="BM32" i="2"/>
  <c r="AW18" i="2"/>
  <c r="AX18" i="2"/>
  <c r="AY18" i="2"/>
  <c r="AZ18" i="2"/>
  <c r="BA18" i="2"/>
  <c r="BB18" i="2"/>
  <c r="BC18" i="2"/>
  <c r="BD18" i="2"/>
  <c r="BE18" i="2"/>
  <c r="BF18" i="2"/>
  <c r="BG18" i="2"/>
  <c r="BI18" i="2"/>
  <c r="BJ18" i="2"/>
  <c r="BK18" i="2"/>
  <c r="BL18" i="2"/>
  <c r="BM18" i="2"/>
  <c r="AW20" i="2"/>
  <c r="AX20" i="2"/>
  <c r="AY20" i="2"/>
  <c r="AZ20" i="2"/>
  <c r="BA20" i="2"/>
  <c r="BB20" i="2"/>
  <c r="BC20" i="2"/>
  <c r="BD20" i="2"/>
  <c r="BE20" i="2"/>
  <c r="BF20" i="2"/>
  <c r="BG20" i="2"/>
  <c r="BI20" i="2"/>
  <c r="BJ20" i="2"/>
  <c r="BK20" i="2"/>
  <c r="BL20" i="2"/>
  <c r="BM20" i="2"/>
  <c r="AW47" i="2"/>
  <c r="AX47" i="2"/>
  <c r="AY47" i="2"/>
  <c r="AZ47" i="2"/>
  <c r="BA47" i="2"/>
  <c r="BB47" i="2"/>
  <c r="BC47" i="2"/>
  <c r="BD47" i="2"/>
  <c r="BE47" i="2"/>
  <c r="BF47" i="2"/>
  <c r="BG47" i="2"/>
  <c r="BI47" i="2"/>
  <c r="BJ47" i="2"/>
  <c r="BK47" i="2"/>
  <c r="BL47" i="2"/>
  <c r="BM47" i="2"/>
  <c r="AW52" i="2"/>
  <c r="AX52" i="2"/>
  <c r="AY52" i="2"/>
  <c r="AZ52" i="2"/>
  <c r="BA52" i="2"/>
  <c r="BB52" i="2"/>
  <c r="BC52" i="2"/>
  <c r="BD52" i="2"/>
  <c r="BE52" i="2"/>
  <c r="BF52" i="2"/>
  <c r="BG52" i="2"/>
  <c r="BI52" i="2"/>
  <c r="BJ52" i="2"/>
  <c r="BK52" i="2"/>
  <c r="BL52" i="2"/>
  <c r="BM52" i="2"/>
  <c r="AW53" i="2"/>
  <c r="AX53" i="2"/>
  <c r="AY53" i="2"/>
  <c r="AZ53" i="2"/>
  <c r="BA53" i="2"/>
  <c r="BB53" i="2"/>
  <c r="BC53" i="2"/>
  <c r="BD53" i="2"/>
  <c r="BE53" i="2"/>
  <c r="BF53" i="2"/>
  <c r="BG53" i="2"/>
  <c r="BI53" i="2"/>
  <c r="BJ53" i="2"/>
  <c r="BK53" i="2"/>
  <c r="BL53" i="2"/>
  <c r="BM53" i="2"/>
  <c r="AW46" i="2"/>
  <c r="AX46" i="2"/>
  <c r="AY46" i="2"/>
  <c r="AZ46" i="2"/>
  <c r="BA46" i="2"/>
  <c r="BB46" i="2"/>
  <c r="BC46" i="2"/>
  <c r="BD46" i="2"/>
  <c r="BE46" i="2"/>
  <c r="BF46" i="2"/>
  <c r="BG46" i="2"/>
  <c r="BI46" i="2"/>
  <c r="BJ46" i="2"/>
  <c r="BK46" i="2"/>
  <c r="BL46" i="2"/>
  <c r="BM46" i="2"/>
  <c r="AW43" i="2"/>
  <c r="AX43" i="2"/>
  <c r="AY43" i="2"/>
  <c r="AZ43" i="2"/>
  <c r="BA43" i="2"/>
  <c r="BB43" i="2"/>
  <c r="BC43" i="2"/>
  <c r="BD43" i="2"/>
  <c r="BE43" i="2"/>
  <c r="BF43" i="2"/>
  <c r="BG43" i="2"/>
  <c r="BI43" i="2"/>
  <c r="BJ43" i="2"/>
  <c r="BK43" i="2"/>
  <c r="BL43" i="2"/>
  <c r="BM43" i="2"/>
  <c r="AW40" i="2"/>
  <c r="AX40" i="2"/>
  <c r="AY40" i="2"/>
  <c r="AZ40" i="2"/>
  <c r="BA40" i="2"/>
  <c r="BB40" i="2"/>
  <c r="BC40" i="2"/>
  <c r="BD40" i="2"/>
  <c r="BE40" i="2"/>
  <c r="BF40" i="2"/>
  <c r="BG40" i="2"/>
  <c r="BI40" i="2"/>
  <c r="BJ40" i="2"/>
  <c r="BK40" i="2"/>
  <c r="BL40" i="2"/>
  <c r="BM40" i="2"/>
  <c r="AW9" i="2"/>
  <c r="AX9" i="2"/>
  <c r="AY9" i="2"/>
  <c r="AZ9" i="2"/>
  <c r="BA9" i="2"/>
  <c r="BB9" i="2"/>
  <c r="BC9" i="2"/>
  <c r="BD9" i="2"/>
  <c r="BE9" i="2"/>
  <c r="BF9" i="2"/>
  <c r="BG9" i="2"/>
  <c r="BI9" i="2"/>
  <c r="BJ9" i="2"/>
  <c r="BK9" i="2"/>
  <c r="BL9" i="2"/>
  <c r="BM9" i="2"/>
  <c r="AW10" i="2"/>
  <c r="AX10" i="2"/>
  <c r="AY10" i="2"/>
  <c r="AZ10" i="2"/>
  <c r="BA10" i="2"/>
  <c r="BB10" i="2"/>
  <c r="BC10" i="2"/>
  <c r="BD10" i="2"/>
  <c r="BE10" i="2"/>
  <c r="BF10" i="2"/>
  <c r="BG10" i="2"/>
  <c r="BI10" i="2"/>
  <c r="BJ10" i="2"/>
  <c r="BK10" i="2"/>
  <c r="BL10" i="2"/>
  <c r="BM10" i="2"/>
  <c r="AW37" i="2"/>
  <c r="AX37" i="2"/>
  <c r="AY37" i="2"/>
  <c r="AZ37" i="2"/>
  <c r="BA37" i="2"/>
  <c r="BB37" i="2"/>
  <c r="BC37" i="2"/>
  <c r="BD37" i="2"/>
  <c r="BE37" i="2"/>
  <c r="BF37" i="2"/>
  <c r="BG37" i="2"/>
  <c r="BI37" i="2"/>
  <c r="BJ37" i="2"/>
  <c r="BK37" i="2"/>
  <c r="BL37" i="2"/>
  <c r="BM37" i="2"/>
  <c r="AW27" i="2"/>
  <c r="AX27" i="2"/>
  <c r="AY27" i="2"/>
  <c r="AZ27" i="2"/>
  <c r="BA27" i="2"/>
  <c r="BB27" i="2"/>
  <c r="BC27" i="2"/>
  <c r="BD27" i="2"/>
  <c r="BE27" i="2"/>
  <c r="BF27" i="2"/>
  <c r="BG27" i="2"/>
  <c r="BI27" i="2"/>
  <c r="BJ27" i="2"/>
  <c r="BK27" i="2"/>
  <c r="BL27" i="2"/>
  <c r="BM27" i="2"/>
  <c r="AW15" i="2"/>
  <c r="AX15" i="2"/>
  <c r="AY15" i="2"/>
  <c r="AZ15" i="2"/>
  <c r="BA15" i="2"/>
  <c r="BB15" i="2"/>
  <c r="BC15" i="2"/>
  <c r="BD15" i="2"/>
  <c r="BE15" i="2"/>
  <c r="BF15" i="2"/>
  <c r="BG15" i="2"/>
  <c r="BI15" i="2"/>
  <c r="BJ15" i="2"/>
  <c r="BK15" i="2"/>
  <c r="BL15" i="2"/>
  <c r="BM15" i="2"/>
  <c r="AW24" i="2"/>
  <c r="AX24" i="2"/>
  <c r="AY24" i="2"/>
  <c r="AZ24" i="2"/>
  <c r="BA24" i="2"/>
  <c r="BB24" i="2"/>
  <c r="BC24" i="2"/>
  <c r="BD24" i="2"/>
  <c r="BE24" i="2"/>
  <c r="BF24" i="2"/>
  <c r="BG24" i="2"/>
  <c r="BI24" i="2"/>
  <c r="BJ24" i="2"/>
  <c r="BK24" i="2"/>
  <c r="BL24" i="2"/>
  <c r="BM24" i="2"/>
  <c r="AW11" i="2"/>
  <c r="AX11" i="2"/>
  <c r="AY11" i="2"/>
  <c r="AZ11" i="2"/>
  <c r="BA11" i="2"/>
  <c r="BB11" i="2"/>
  <c r="BC11" i="2"/>
  <c r="BD11" i="2"/>
  <c r="BE11" i="2"/>
  <c r="BF11" i="2"/>
  <c r="BG11" i="2"/>
  <c r="BI11" i="2"/>
  <c r="BJ11" i="2"/>
  <c r="BK11" i="2"/>
  <c r="BL11" i="2"/>
  <c r="BM11" i="2"/>
  <c r="AW29" i="2"/>
  <c r="AX29" i="2"/>
  <c r="AY29" i="2"/>
  <c r="AZ29" i="2"/>
  <c r="BA29" i="2"/>
  <c r="BB29" i="2"/>
  <c r="BC29" i="2"/>
  <c r="BD29" i="2"/>
  <c r="BE29" i="2"/>
  <c r="BF29" i="2"/>
  <c r="BG29" i="2"/>
  <c r="BI29" i="2"/>
  <c r="BJ29" i="2"/>
  <c r="BK29" i="2"/>
  <c r="BL29" i="2"/>
  <c r="BM29" i="2"/>
  <c r="AW48" i="2"/>
  <c r="AX48" i="2"/>
  <c r="AY48" i="2"/>
  <c r="AZ48" i="2"/>
  <c r="BA48" i="2"/>
  <c r="BB48" i="2"/>
  <c r="BC48" i="2"/>
  <c r="BD48" i="2"/>
  <c r="BE48" i="2"/>
  <c r="BF48" i="2"/>
  <c r="BG48" i="2"/>
  <c r="BI48" i="2"/>
  <c r="BJ48" i="2"/>
  <c r="BK48" i="2"/>
  <c r="BL48" i="2"/>
  <c r="BM48" i="2"/>
  <c r="AW5" i="2"/>
  <c r="AX5" i="2"/>
  <c r="AY5" i="2"/>
  <c r="AZ5" i="2"/>
  <c r="BA5" i="2"/>
  <c r="BB5" i="2"/>
  <c r="BC5" i="2"/>
  <c r="BD5" i="2"/>
  <c r="BE5" i="2"/>
  <c r="BF5" i="2"/>
  <c r="BG5" i="2"/>
  <c r="BI5" i="2"/>
  <c r="BJ5" i="2"/>
  <c r="BK5" i="2"/>
  <c r="BL5" i="2"/>
  <c r="BM5" i="2"/>
  <c r="AW16" i="2"/>
  <c r="AX16" i="2"/>
  <c r="AY16" i="2"/>
  <c r="AZ16" i="2"/>
  <c r="BA16" i="2"/>
  <c r="BB16" i="2"/>
  <c r="BC16" i="2"/>
  <c r="BD16" i="2"/>
  <c r="BE16" i="2"/>
  <c r="BF16" i="2"/>
  <c r="BG16" i="2"/>
  <c r="BI16" i="2"/>
  <c r="BJ16" i="2"/>
  <c r="BK16" i="2"/>
  <c r="BL16" i="2"/>
  <c r="BM16" i="2"/>
  <c r="AW12" i="2"/>
  <c r="AX12" i="2"/>
  <c r="AY12" i="2"/>
  <c r="AZ12" i="2"/>
  <c r="BA12" i="2"/>
  <c r="BB12" i="2"/>
  <c r="BC12" i="2"/>
  <c r="BD12" i="2"/>
  <c r="BE12" i="2"/>
  <c r="BF12" i="2"/>
  <c r="BG12" i="2"/>
  <c r="BI12" i="2"/>
  <c r="BJ12" i="2"/>
  <c r="BK12" i="2"/>
  <c r="BL12" i="2"/>
  <c r="BM12" i="2"/>
  <c r="AW51" i="2"/>
  <c r="AX51" i="2"/>
  <c r="AY51" i="2"/>
  <c r="AZ51" i="2"/>
  <c r="BA51" i="2"/>
  <c r="BB51" i="2"/>
  <c r="BC51" i="2"/>
  <c r="BD51" i="2"/>
  <c r="BE51" i="2"/>
  <c r="BF51" i="2"/>
  <c r="BG51" i="2"/>
  <c r="BI51" i="2"/>
  <c r="BJ51" i="2"/>
  <c r="BK51" i="2"/>
  <c r="BL51" i="2"/>
  <c r="BM51" i="2"/>
  <c r="AW38" i="2"/>
  <c r="AX38" i="2"/>
  <c r="AY38" i="2"/>
  <c r="AZ38" i="2"/>
  <c r="BA38" i="2"/>
  <c r="BB38" i="2"/>
  <c r="BC38" i="2"/>
  <c r="BD38" i="2"/>
  <c r="BE38" i="2"/>
  <c r="BF38" i="2"/>
  <c r="BG38" i="2"/>
  <c r="BI38" i="2"/>
  <c r="BJ38" i="2"/>
  <c r="BK38" i="2"/>
  <c r="BL38" i="2"/>
  <c r="BM38" i="2"/>
  <c r="AW6" i="2"/>
  <c r="AX6" i="2"/>
  <c r="AY6" i="2"/>
  <c r="AZ6" i="2"/>
  <c r="BA6" i="2"/>
  <c r="BB6" i="2"/>
  <c r="BC6" i="2"/>
  <c r="BD6" i="2"/>
  <c r="BE6" i="2"/>
  <c r="BF6" i="2"/>
  <c r="BG6" i="2"/>
  <c r="BI6" i="2"/>
  <c r="BJ6" i="2"/>
  <c r="BK6" i="2"/>
  <c r="BL6" i="2"/>
  <c r="BM6" i="2"/>
  <c r="AW36" i="2"/>
  <c r="AX36" i="2"/>
  <c r="AY36" i="2"/>
  <c r="AZ36" i="2"/>
  <c r="BA36" i="2"/>
  <c r="BB36" i="2"/>
  <c r="BC36" i="2"/>
  <c r="BD36" i="2"/>
  <c r="BE36" i="2"/>
  <c r="BF36" i="2"/>
  <c r="BG36" i="2"/>
  <c r="BI36" i="2"/>
  <c r="BJ36" i="2"/>
  <c r="BK36" i="2"/>
  <c r="BL36" i="2"/>
  <c r="BM36" i="2"/>
  <c r="BM35" i="2"/>
  <c r="BL35" i="2"/>
  <c r="BK35" i="2"/>
  <c r="BJ35" i="2"/>
  <c r="BI35" i="2"/>
  <c r="BG35" i="2"/>
  <c r="BF35" i="2"/>
  <c r="BE35" i="2"/>
  <c r="BD35" i="2"/>
  <c r="BC35" i="2"/>
  <c r="BB35" i="2"/>
  <c r="BA35" i="2"/>
  <c r="AZ35" i="2"/>
  <c r="AY35" i="2"/>
  <c r="AX35" i="2"/>
  <c r="AW35" i="2"/>
  <c r="BU3" i="2"/>
  <c r="BV3" i="2"/>
  <c r="BU30" i="2"/>
  <c r="BV30" i="2"/>
  <c r="BU4" i="2"/>
  <c r="BV4" i="2"/>
  <c r="BU39" i="2"/>
  <c r="BV39" i="2"/>
  <c r="BU34" i="2"/>
  <c r="BV34" i="2"/>
  <c r="BU28" i="2"/>
  <c r="BV28" i="2"/>
  <c r="BU17" i="2"/>
  <c r="BV17" i="2"/>
  <c r="BU44" i="2"/>
  <c r="BV44" i="2"/>
  <c r="BU49" i="2"/>
  <c r="BV49" i="2"/>
  <c r="BU19" i="2"/>
  <c r="BV19" i="2"/>
  <c r="BU26" i="2"/>
  <c r="BV26" i="2"/>
  <c r="BU23" i="2"/>
  <c r="BV23" i="2"/>
  <c r="BU14" i="2"/>
  <c r="BV14" i="2"/>
  <c r="BU50" i="2"/>
  <c r="BV50" i="2"/>
  <c r="BU22" i="2"/>
  <c r="BV22" i="2"/>
  <c r="BU45" i="2"/>
  <c r="BV45" i="2"/>
  <c r="BU31" i="2"/>
  <c r="BV31" i="2"/>
  <c r="BU41" i="2"/>
  <c r="BV41" i="2"/>
  <c r="BU42" i="2"/>
  <c r="BV42" i="2"/>
  <c r="BU7" i="2"/>
  <c r="BV7" i="2"/>
  <c r="BU8" i="2"/>
  <c r="BV8" i="2"/>
  <c r="BU13" i="2"/>
  <c r="BV13" i="2"/>
  <c r="BU33" i="2"/>
  <c r="BV33" i="2"/>
  <c r="BU32" i="2"/>
  <c r="BV32" i="2"/>
  <c r="BU18" i="2"/>
  <c r="BV18" i="2"/>
  <c r="BU20" i="2"/>
  <c r="BV20" i="2"/>
  <c r="BU47" i="2"/>
  <c r="BV47" i="2"/>
  <c r="BU52" i="2"/>
  <c r="BV52" i="2"/>
  <c r="BU53" i="2"/>
  <c r="BV53" i="2"/>
  <c r="BU46" i="2"/>
  <c r="BV46" i="2"/>
  <c r="BU43" i="2"/>
  <c r="BV43" i="2"/>
  <c r="BU40" i="2"/>
  <c r="BV40" i="2"/>
  <c r="BU9" i="2"/>
  <c r="BV9" i="2"/>
  <c r="BU10" i="2"/>
  <c r="BV10" i="2"/>
  <c r="BU37" i="2"/>
  <c r="BV37" i="2"/>
  <c r="BU27" i="2"/>
  <c r="BV27" i="2"/>
  <c r="BU15" i="2"/>
  <c r="BV15" i="2"/>
  <c r="BU24" i="2"/>
  <c r="BV24" i="2"/>
  <c r="BU11" i="2"/>
  <c r="BV11" i="2"/>
  <c r="BU29" i="2"/>
  <c r="BV29" i="2"/>
  <c r="BU48" i="2"/>
  <c r="BV48" i="2"/>
  <c r="BU5" i="2"/>
  <c r="BV5" i="2"/>
  <c r="BU16" i="2"/>
  <c r="BV16" i="2"/>
  <c r="BU12" i="2"/>
  <c r="BV12" i="2"/>
  <c r="BU51" i="2"/>
  <c r="BV51" i="2"/>
  <c r="BU38" i="2"/>
  <c r="BV38" i="2"/>
  <c r="BU6" i="2"/>
  <c r="BV6" i="2"/>
  <c r="BU36" i="2"/>
  <c r="BV36" i="2"/>
  <c r="BU21" i="2"/>
  <c r="BV21" i="2"/>
  <c r="BU25" i="2"/>
  <c r="BV25" i="2"/>
  <c r="BV35" i="2"/>
  <c r="BU35" i="2"/>
  <c r="BN1" i="2"/>
  <c r="AT3" i="2"/>
  <c r="AU3" i="2"/>
  <c r="AT30" i="2"/>
  <c r="AU30" i="2"/>
  <c r="AT4" i="2"/>
  <c r="AU4" i="2"/>
  <c r="AT39" i="2"/>
  <c r="AU39" i="2"/>
  <c r="AT34" i="2"/>
  <c r="AU34" i="2"/>
  <c r="AT28" i="2"/>
  <c r="AU28" i="2"/>
  <c r="AT17" i="2"/>
  <c r="AU17" i="2"/>
  <c r="AT44" i="2"/>
  <c r="AU44" i="2"/>
  <c r="AT49" i="2"/>
  <c r="AU49" i="2"/>
  <c r="AT19" i="2"/>
  <c r="AU19" i="2"/>
  <c r="AT26" i="2"/>
  <c r="AU26" i="2"/>
  <c r="AT23" i="2"/>
  <c r="AU23" i="2"/>
  <c r="AT14" i="2"/>
  <c r="AU14" i="2"/>
  <c r="AT50" i="2"/>
  <c r="AU50" i="2"/>
  <c r="AT22" i="2"/>
  <c r="AU22" i="2"/>
  <c r="AT45" i="2"/>
  <c r="AU45" i="2"/>
  <c r="AT31" i="2"/>
  <c r="AU31" i="2"/>
  <c r="AT41" i="2"/>
  <c r="AU41" i="2"/>
  <c r="AT42" i="2"/>
  <c r="AU42" i="2"/>
  <c r="AT7" i="2"/>
  <c r="AU7" i="2"/>
  <c r="AT8" i="2"/>
  <c r="AU8" i="2"/>
  <c r="AT13" i="2"/>
  <c r="AU13" i="2"/>
  <c r="AT33" i="2"/>
  <c r="AU33" i="2"/>
  <c r="AT32" i="2"/>
  <c r="AU32" i="2"/>
  <c r="AT18" i="2"/>
  <c r="AU18" i="2"/>
  <c r="AT20" i="2"/>
  <c r="AU20" i="2"/>
  <c r="AT47" i="2"/>
  <c r="AU47" i="2"/>
  <c r="AT52" i="2"/>
  <c r="AU52" i="2"/>
  <c r="AT53" i="2"/>
  <c r="AU53" i="2"/>
  <c r="AT46" i="2"/>
  <c r="AU46" i="2"/>
  <c r="AT43" i="2"/>
  <c r="AU43" i="2"/>
  <c r="AT40" i="2"/>
  <c r="AU40" i="2"/>
  <c r="AT9" i="2"/>
  <c r="AU9" i="2"/>
  <c r="AT10" i="2"/>
  <c r="AU10" i="2"/>
  <c r="AT37" i="2"/>
  <c r="AU37" i="2"/>
  <c r="AT27" i="2"/>
  <c r="AU27" i="2"/>
  <c r="AT15" i="2"/>
  <c r="AU15" i="2"/>
  <c r="AT24" i="2"/>
  <c r="AU24" i="2"/>
  <c r="AT11" i="2"/>
  <c r="AU11" i="2"/>
  <c r="AT29" i="2"/>
  <c r="AU29" i="2"/>
  <c r="AT48" i="2"/>
  <c r="AU48" i="2"/>
  <c r="AT5" i="2"/>
  <c r="AU5" i="2"/>
  <c r="AT16" i="2"/>
  <c r="AU16" i="2"/>
  <c r="AT12" i="2"/>
  <c r="AU12" i="2"/>
  <c r="AT51" i="2"/>
  <c r="AU51" i="2"/>
  <c r="AT38" i="2"/>
  <c r="AU38" i="2"/>
  <c r="AT6" i="2"/>
  <c r="AU6" i="2"/>
  <c r="AT36" i="2"/>
  <c r="AU36" i="2"/>
  <c r="AT21" i="2"/>
  <c r="AU21" i="2"/>
  <c r="AT25" i="2"/>
  <c r="AU25" i="2"/>
  <c r="AU35" i="2"/>
  <c r="AT35" i="2"/>
  <c r="AR36" i="2"/>
  <c r="AQ36" i="2"/>
  <c r="AR6" i="2"/>
  <c r="AQ6" i="2"/>
  <c r="AR38" i="2"/>
  <c r="AQ38" i="2"/>
  <c r="AR51" i="2"/>
  <c r="AQ51" i="2"/>
  <c r="AR12" i="2"/>
  <c r="AQ12" i="2"/>
  <c r="AR16" i="2"/>
  <c r="AQ16" i="2"/>
  <c r="AR5" i="2"/>
  <c r="AQ5" i="2"/>
  <c r="AR48" i="2"/>
  <c r="AQ48" i="2"/>
  <c r="AR29" i="2"/>
  <c r="AQ29" i="2"/>
  <c r="AR11" i="2"/>
  <c r="AQ11" i="2"/>
  <c r="AR24" i="2"/>
  <c r="AQ24" i="2"/>
  <c r="AR15" i="2"/>
  <c r="AQ15" i="2"/>
  <c r="AR27" i="2"/>
  <c r="AQ27" i="2"/>
  <c r="AR37" i="2"/>
  <c r="AQ37" i="2"/>
  <c r="AR10" i="2"/>
  <c r="AQ10" i="2"/>
  <c r="AR9" i="2"/>
  <c r="AQ9" i="2"/>
  <c r="AR40" i="2"/>
  <c r="AQ40" i="2"/>
  <c r="AR43" i="2"/>
  <c r="AQ43" i="2"/>
  <c r="AR46" i="2"/>
  <c r="AQ46" i="2"/>
  <c r="AR53" i="2"/>
  <c r="AQ53" i="2"/>
  <c r="AR52" i="2"/>
  <c r="AQ52" i="2"/>
  <c r="AR47" i="2"/>
  <c r="AQ47" i="2"/>
  <c r="AR20" i="2"/>
  <c r="AQ20" i="2"/>
  <c r="AR18" i="2"/>
  <c r="AQ18" i="2"/>
  <c r="AR32" i="2"/>
  <c r="AQ32" i="2"/>
  <c r="AR33" i="2"/>
  <c r="AQ33" i="2"/>
  <c r="AR13" i="2"/>
  <c r="AQ13" i="2"/>
  <c r="AR8" i="2"/>
  <c r="AQ8" i="2"/>
  <c r="AR7" i="2"/>
  <c r="AQ7" i="2"/>
  <c r="AR42" i="2"/>
  <c r="AQ42" i="2"/>
  <c r="AR41" i="2"/>
  <c r="AQ41" i="2"/>
  <c r="AR31" i="2"/>
  <c r="AQ31" i="2"/>
  <c r="AR45" i="2"/>
  <c r="AQ45" i="2"/>
  <c r="AR22" i="2"/>
  <c r="AQ22" i="2"/>
  <c r="AR50" i="2"/>
  <c r="AQ50" i="2"/>
  <c r="AR14" i="2"/>
  <c r="AQ14" i="2"/>
  <c r="AR23" i="2"/>
  <c r="AQ23" i="2"/>
  <c r="AR26" i="2"/>
  <c r="AQ26" i="2"/>
  <c r="AR19" i="2"/>
  <c r="AQ19" i="2"/>
  <c r="AR49" i="2"/>
  <c r="AQ49" i="2"/>
  <c r="AR44" i="2"/>
  <c r="AQ44" i="2"/>
  <c r="AR17" i="2"/>
  <c r="AQ17" i="2"/>
  <c r="AR28" i="2"/>
  <c r="AQ28" i="2"/>
  <c r="AR34" i="2"/>
  <c r="AQ34" i="2"/>
  <c r="AR39" i="2"/>
  <c r="AQ39" i="2"/>
  <c r="AR4" i="2"/>
  <c r="AQ4" i="2"/>
  <c r="AR30" i="2"/>
  <c r="AQ30" i="2"/>
  <c r="AR3" i="2"/>
  <c r="AQ3" i="2"/>
  <c r="AR25" i="2"/>
  <c r="AQ25" i="2"/>
  <c r="AR21" i="2"/>
  <c r="AQ21" i="2"/>
  <c r="AR35" i="2"/>
  <c r="AQ35" i="2"/>
  <c r="AV35" i="2" l="1"/>
  <c r="AV25" i="2"/>
  <c r="AV36" i="2"/>
  <c r="AV38" i="2"/>
  <c r="AV12" i="2"/>
  <c r="AV5" i="2"/>
  <c r="AV29" i="2"/>
  <c r="AV24" i="2"/>
  <c r="AV27" i="2"/>
  <c r="AV10" i="2"/>
  <c r="AV40" i="2"/>
  <c r="AV46" i="2"/>
  <c r="AV52" i="2"/>
  <c r="AV20" i="2"/>
  <c r="AV32" i="2"/>
  <c r="AV13" i="2"/>
  <c r="AV7" i="2"/>
  <c r="AV41" i="2"/>
  <c r="AV45" i="2"/>
  <c r="AV50" i="2"/>
  <c r="AV23" i="2"/>
  <c r="AV19" i="2"/>
  <c r="AV44" i="2"/>
  <c r="AV28" i="2"/>
  <c r="AV39" i="2"/>
  <c r="AV30" i="2"/>
  <c r="AV21" i="2"/>
  <c r="AV6" i="2"/>
  <c r="AV51" i="2"/>
  <c r="AV16" i="2"/>
  <c r="AV48" i="2"/>
  <c r="AV11" i="2"/>
  <c r="AV15" i="2"/>
  <c r="AV37" i="2"/>
  <c r="AV9" i="2"/>
  <c r="AV43" i="2"/>
  <c r="AV53" i="2"/>
  <c r="AV47" i="2"/>
  <c r="AV18" i="2"/>
  <c r="AV33" i="2"/>
  <c r="AV8" i="2"/>
  <c r="AV42" i="2"/>
  <c r="AV31" i="2"/>
  <c r="AV22" i="2"/>
  <c r="AV14" i="2"/>
  <c r="AV26" i="2"/>
  <c r="AV49" i="2"/>
  <c r="AV17" i="2"/>
  <c r="AV34" i="2"/>
  <c r="AV4" i="2"/>
  <c r="AV3" i="2"/>
  <c r="AO1" i="2"/>
  <c r="BB1" i="2"/>
  <c r="BK1" i="2"/>
  <c r="AX1" i="2"/>
  <c r="BF1" i="2"/>
  <c r="BG1" i="2"/>
  <c r="AY1" i="2"/>
  <c r="BC1" i="2"/>
  <c r="AZ1" i="2"/>
  <c r="BD1" i="2"/>
  <c r="BL1" i="2"/>
  <c r="BA1" i="2"/>
  <c r="BE1" i="2"/>
  <c r="BI1" i="2"/>
  <c r="BJ1" i="2"/>
  <c r="AW1" i="2"/>
  <c r="AP21" i="2"/>
  <c r="AP25" i="2"/>
  <c r="AP3" i="2"/>
  <c r="AP30" i="2"/>
  <c r="AP4" i="2"/>
  <c r="AP39" i="2"/>
  <c r="AP34" i="2"/>
  <c r="AP28" i="2"/>
  <c r="AP17" i="2"/>
  <c r="AP44" i="2"/>
  <c r="AP49" i="2"/>
  <c r="AP19" i="2"/>
  <c r="AP26" i="2"/>
  <c r="AP23" i="2"/>
  <c r="AP14" i="2"/>
  <c r="AP50" i="2"/>
  <c r="AP22" i="2"/>
  <c r="AP45" i="2"/>
  <c r="AP31" i="2"/>
  <c r="AP41" i="2"/>
  <c r="AP42" i="2"/>
  <c r="AP7" i="2"/>
  <c r="AP8" i="2"/>
  <c r="AP13" i="2"/>
  <c r="AP33" i="2"/>
  <c r="AP32" i="2"/>
  <c r="AP18" i="2"/>
  <c r="AP20" i="2"/>
  <c r="AP47" i="2"/>
  <c r="AP52" i="2"/>
  <c r="AP53" i="2"/>
  <c r="AP46" i="2"/>
  <c r="AP43" i="2"/>
  <c r="AP40" i="2"/>
  <c r="AP9" i="2"/>
  <c r="AP10" i="2"/>
  <c r="AP37" i="2"/>
  <c r="AP27" i="2"/>
  <c r="AP15" i="2"/>
  <c r="AP24" i="2"/>
  <c r="AP11" i="2"/>
  <c r="AP29" i="2"/>
  <c r="AP48" i="2"/>
  <c r="AP5" i="2"/>
  <c r="AP16" i="2"/>
  <c r="AP12" i="2"/>
  <c r="AP51" i="2"/>
  <c r="AP38" i="2"/>
  <c r="AP6" i="2"/>
  <c r="AP36" i="2"/>
  <c r="AP35" i="2"/>
  <c r="AM21" i="2"/>
  <c r="AM25" i="2"/>
  <c r="AM3" i="2"/>
  <c r="AM30" i="2"/>
  <c r="AM4" i="2"/>
  <c r="AM39" i="2"/>
  <c r="AM34" i="2"/>
  <c r="AM28" i="2"/>
  <c r="AM17" i="2"/>
  <c r="AM44" i="2"/>
  <c r="AM49" i="2"/>
  <c r="AM19" i="2"/>
  <c r="AM26" i="2"/>
  <c r="AM23" i="2"/>
  <c r="AM14" i="2"/>
  <c r="AM50" i="2"/>
  <c r="AM22" i="2"/>
  <c r="AM45" i="2"/>
  <c r="AM31" i="2"/>
  <c r="AM41" i="2"/>
  <c r="AM42" i="2"/>
  <c r="AM7" i="2"/>
  <c r="AM8" i="2"/>
  <c r="AM13" i="2"/>
  <c r="AM33" i="2"/>
  <c r="AM32" i="2"/>
  <c r="AM18" i="2"/>
  <c r="AM20" i="2"/>
  <c r="AM47" i="2"/>
  <c r="AM52" i="2"/>
  <c r="AM53" i="2"/>
  <c r="AM46" i="2"/>
  <c r="AM43" i="2"/>
  <c r="AM40" i="2"/>
  <c r="AM9" i="2"/>
  <c r="AM10" i="2"/>
  <c r="AM37" i="2"/>
  <c r="AM27" i="2"/>
  <c r="AM15" i="2"/>
  <c r="AM24" i="2"/>
  <c r="AM11" i="2"/>
  <c r="AM29" i="2"/>
  <c r="AM48" i="2"/>
  <c r="AM5" i="2"/>
  <c r="AM16" i="2"/>
  <c r="AM12" i="2"/>
  <c r="AM51" i="2"/>
  <c r="AM38" i="2"/>
  <c r="AM6" i="2"/>
  <c r="AM36" i="2"/>
  <c r="AM35" i="2"/>
  <c r="AD1" i="2" l="1"/>
  <c r="U25" i="2"/>
  <c r="BH25" i="2" s="1"/>
  <c r="U21" i="2"/>
  <c r="BH21" i="2" s="1"/>
  <c r="U3" i="2"/>
  <c r="BH3" i="2" s="1"/>
  <c r="U30" i="2"/>
  <c r="BH30" i="2" s="1"/>
  <c r="U4" i="2"/>
  <c r="BH4" i="2" s="1"/>
  <c r="U44" i="2"/>
  <c r="BH44" i="2" s="1"/>
  <c r="U34" i="2"/>
  <c r="BH34" i="2" s="1"/>
  <c r="U17" i="2"/>
  <c r="BH17" i="2" s="1"/>
  <c r="U39" i="2"/>
  <c r="BH39" i="2" s="1"/>
  <c r="U49" i="2"/>
  <c r="BH49" i="2" s="1"/>
  <c r="U19" i="2"/>
  <c r="BH19" i="2" s="1"/>
  <c r="U28" i="2"/>
  <c r="BH28" i="2" s="1"/>
  <c r="U23" i="2"/>
  <c r="BH23" i="2" s="1"/>
  <c r="U26" i="2"/>
  <c r="BH26" i="2" s="1"/>
  <c r="U14" i="2"/>
  <c r="BH14" i="2" s="1"/>
  <c r="U31" i="2"/>
  <c r="BH31" i="2" s="1"/>
  <c r="U7" i="2"/>
  <c r="BH7" i="2" s="1"/>
  <c r="U8" i="2"/>
  <c r="BH8" i="2" s="1"/>
  <c r="U45" i="2"/>
  <c r="BH45" i="2" s="1"/>
  <c r="U41" i="2"/>
  <c r="BH41" i="2" s="1"/>
  <c r="U42" i="2"/>
  <c r="BH42" i="2" s="1"/>
  <c r="U50" i="2"/>
  <c r="BH50" i="2" s="1"/>
  <c r="U22" i="2"/>
  <c r="BH22" i="2" s="1"/>
  <c r="U32" i="2"/>
  <c r="BH32" i="2" s="1"/>
  <c r="U33" i="2"/>
  <c r="BH33" i="2" s="1"/>
  <c r="U52" i="2"/>
  <c r="BH52" i="2" s="1"/>
  <c r="U53" i="2"/>
  <c r="BH53" i="2" s="1"/>
  <c r="U13" i="2"/>
  <c r="BH13" i="2" s="1"/>
  <c r="U46" i="2"/>
  <c r="BH46" i="2" s="1"/>
  <c r="U47" i="2"/>
  <c r="BH47" i="2" s="1"/>
  <c r="U18" i="2"/>
  <c r="BH18" i="2" s="1"/>
  <c r="U20" i="2"/>
  <c r="BH20" i="2" s="1"/>
  <c r="U40" i="2"/>
  <c r="BH40" i="2" s="1"/>
  <c r="U43" i="2"/>
  <c r="BH43" i="2" s="1"/>
  <c r="U9" i="2"/>
  <c r="BH9" i="2" s="1"/>
  <c r="U10" i="2"/>
  <c r="BH10" i="2" s="1"/>
  <c r="U37" i="2"/>
  <c r="BH37" i="2" s="1"/>
  <c r="U5" i="2"/>
  <c r="BH5" i="2" s="1"/>
  <c r="U11" i="2"/>
  <c r="BH11" i="2" s="1"/>
  <c r="U15" i="2"/>
  <c r="BH15" i="2" s="1"/>
  <c r="U16" i="2"/>
  <c r="BH16" i="2" s="1"/>
  <c r="U48" i="2"/>
  <c r="BH48" i="2" s="1"/>
  <c r="U24" i="2"/>
  <c r="BH24" i="2" s="1"/>
  <c r="U27" i="2"/>
  <c r="BH27" i="2" s="1"/>
  <c r="U29" i="2"/>
  <c r="BH29" i="2" s="1"/>
  <c r="U6" i="2"/>
  <c r="BH6" i="2" s="1"/>
  <c r="U36" i="2"/>
  <c r="BH36" i="2" s="1"/>
  <c r="U12" i="2"/>
  <c r="BH12" i="2" s="1"/>
  <c r="U38" i="2"/>
  <c r="BH38" i="2" s="1"/>
  <c r="U51" i="2"/>
  <c r="BH51" i="2" s="1"/>
  <c r="U35" i="2"/>
  <c r="BH35" i="2" s="1"/>
  <c r="BH1" i="2" l="1"/>
  <c r="U1" i="2"/>
  <c r="AI1" i="2" l="1"/>
  <c r="AK1" i="2"/>
  <c r="AJ1" i="2"/>
  <c r="AA1" i="2"/>
  <c r="P1" i="2"/>
  <c r="T1" i="2"/>
  <c r="Y1" i="2"/>
  <c r="X1" i="2"/>
  <c r="S1" i="2"/>
  <c r="V1" i="2"/>
  <c r="R1" i="2"/>
  <c r="Q1" i="2"/>
  <c r="W1" i="2"/>
  <c r="O1" i="2"/>
  <c r="N1" i="2"/>
  <c r="M1" i="2"/>
  <c r="L1" i="2"/>
  <c r="K1" i="2"/>
  <c r="J1" i="2"/>
  <c r="C1" i="2"/>
  <c r="D1" i="2" l="1"/>
  <c r="A27" i="1" l="1"/>
  <c r="B27" i="1"/>
  <c r="A28" i="1"/>
  <c r="B28" i="1"/>
  <c r="A29" i="1"/>
  <c r="B29" i="1"/>
  <c r="B26" i="1"/>
  <c r="A26" i="1"/>
  <c r="C4" i="3" l="1"/>
  <c r="C3" i="3"/>
  <c r="C2" i="3"/>
  <c r="C1" i="3"/>
</calcChain>
</file>

<file path=xl/comments1.xml><?xml version="1.0" encoding="utf-8"?>
<comments xmlns="http://schemas.openxmlformats.org/spreadsheetml/2006/main">
  <authors>
    <author>Sabine Dippel</author>
    <author>Veit, Christina</author>
    <author>Sabine.Dippel</author>
    <author>Heiko Janssen</author>
  </authors>
  <commentList>
    <comment ref="C2" authorId="0" shapeId="0">
      <text>
        <r>
          <rPr>
            <b/>
            <sz val="9"/>
            <color indexed="81"/>
            <rFont val="Tahoma"/>
            <family val="2"/>
          </rPr>
          <t>s. Blatt "Inhalt" bezüglich möglicher Kategorien</t>
        </r>
      </text>
    </comment>
    <comment ref="J2" authorId="1" shapeId="0">
      <text>
        <r>
          <rPr>
            <b/>
            <sz val="9"/>
            <color indexed="81"/>
            <rFont val="Segoe UI"/>
            <family val="2"/>
          </rPr>
          <t>J-T: Faktoren für Versuche und Erprobungen</t>
        </r>
        <r>
          <rPr>
            <sz val="9"/>
            <color indexed="81"/>
            <rFont val="Segoe UI"/>
            <family val="2"/>
          </rPr>
          <t xml:space="preserve">
</t>
        </r>
      </text>
    </comment>
    <comment ref="U2" authorId="2" shapeId="0">
      <text>
        <r>
          <rPr>
            <b/>
            <sz val="8"/>
            <color indexed="81"/>
            <rFont val="Segoe UI"/>
            <charset val="1"/>
          </rPr>
          <t>mehrere Faktoren betrachtet / untersucht</t>
        </r>
      </text>
    </comment>
    <comment ref="V2" authorId="0" shapeId="0">
      <text>
        <r>
          <rPr>
            <sz val="9"/>
            <color indexed="81"/>
            <rFont val="Tahoma"/>
            <family val="2"/>
          </rPr>
          <t>Verhalten als Indikator / Frühwarnsystem für Ausbrüche / Schwanzbeißen</t>
        </r>
      </text>
    </comment>
    <comment ref="W2" authorId="1" shapeId="0">
      <text>
        <r>
          <rPr>
            <sz val="9"/>
            <color indexed="81"/>
            <rFont val="Segoe UI"/>
            <charset val="1"/>
          </rPr>
          <t>Wissenschaftliche Analyse interagierender Faktoren</t>
        </r>
        <r>
          <rPr>
            <sz val="9"/>
            <color indexed="81"/>
            <rFont val="Segoe UI"/>
            <charset val="1"/>
          </rPr>
          <t xml:space="preserve">
Studie, die eine multifaktorielle Auswertung erlaubt (statische Einheit = Betrieb)</t>
        </r>
        <r>
          <rPr>
            <sz val="9"/>
            <color indexed="81"/>
            <rFont val="Segoe UI"/>
            <charset val="1"/>
          </rPr>
          <t xml:space="preserve">
</t>
        </r>
      </text>
    </comment>
    <comment ref="X2" authorId="1" shapeId="0">
      <text>
        <r>
          <rPr>
            <b/>
            <sz val="9"/>
            <color indexed="81"/>
            <rFont val="Segoe UI"/>
            <family val="2"/>
          </rPr>
          <t>Fortbildungsmaßnahmen für TierärztInnen, BeraterInnen und LandwirtInnen</t>
        </r>
        <r>
          <rPr>
            <sz val="9"/>
            <color indexed="81"/>
            <rFont val="Segoe UI"/>
            <family val="2"/>
          </rPr>
          <t xml:space="preserve">
</t>
        </r>
      </text>
    </comment>
    <comment ref="Y2" authorId="1" shapeId="0">
      <text>
        <r>
          <rPr>
            <b/>
            <sz val="9"/>
            <color indexed="81"/>
            <rFont val="Segoe UI"/>
            <charset val="1"/>
          </rPr>
          <t>Projekte bei denen eine Checkliste erarbeitet wurde; s. Blatt "Checklisten"</t>
        </r>
        <r>
          <rPr>
            <sz val="9"/>
            <color indexed="81"/>
            <rFont val="Segoe UI"/>
            <charset val="1"/>
          </rPr>
          <t xml:space="preserve">
</t>
        </r>
      </text>
    </comment>
    <comment ref="Z2" authorId="2" shapeId="0">
      <text>
        <r>
          <rPr>
            <b/>
            <sz val="8"/>
            <color indexed="81"/>
            <rFont val="Segoe UI"/>
            <family val="2"/>
          </rPr>
          <t xml:space="preserve">Schwarzenau+ </t>
        </r>
        <r>
          <rPr>
            <sz val="8"/>
            <color indexed="81"/>
            <rFont val="Segoe UI"/>
            <family val="2"/>
          </rPr>
          <t>= nachvollziehbare Ableitung von Schwarzenau-Schlüssel</t>
        </r>
      </text>
    </comment>
    <comment ref="AI2" authorId="2" shapeId="0">
      <text>
        <r>
          <rPr>
            <b/>
            <sz val="8"/>
            <color indexed="81"/>
            <rFont val="Segoe UI"/>
            <family val="2"/>
          </rPr>
          <t>Schwanz(teil)verluste, unkupierte Tiere</t>
        </r>
      </text>
    </comment>
    <comment ref="AJ2" authorId="0" shapeId="0">
      <text>
        <r>
          <rPr>
            <b/>
            <sz val="9"/>
            <color indexed="81"/>
            <rFont val="Tahoma"/>
            <charset val="1"/>
          </rPr>
          <t>wenn nur ein Wert rausfindbar: bei MAX eintragen; je nach Versuch bezieht sich Zahl auf Aufzucht oder Mast</t>
        </r>
      </text>
    </comment>
    <comment ref="AO2" authorId="0" shapeId="0">
      <text>
        <r>
          <rPr>
            <b/>
            <sz val="9"/>
            <color indexed="81"/>
            <rFont val="Tahoma"/>
            <family val="2"/>
          </rPr>
          <t xml:space="preserve">Versuch = </t>
        </r>
        <r>
          <rPr>
            <sz val="9"/>
            <color indexed="81"/>
            <rFont val="Tahoma"/>
            <family val="2"/>
          </rPr>
          <t>Hypothesen-Test auf einem oder mehr Betrieben mit nachvollziehbarem Versuchs-Design.</t>
        </r>
        <r>
          <rPr>
            <b/>
            <sz val="9"/>
            <color indexed="81"/>
            <rFont val="Tahoma"/>
            <family val="2"/>
          </rPr>
          <t xml:space="preserve">
Praxis-Erprobung </t>
        </r>
        <r>
          <rPr>
            <sz val="9"/>
            <color indexed="81"/>
            <rFont val="Tahoma"/>
            <family val="2"/>
          </rPr>
          <t>= Demonstration von "es geht". Detailierte deskriptive Untersuchung. Ein bis zehn Betriebe. Flexible Anpassung der Einflussfaktoren.</t>
        </r>
        <r>
          <rPr>
            <b/>
            <sz val="9"/>
            <color indexed="81"/>
            <rFont val="Tahoma"/>
            <family val="2"/>
          </rPr>
          <t xml:space="preserve">
on-farm / Beratung / multifakt </t>
        </r>
        <r>
          <rPr>
            <sz val="9"/>
            <color indexed="81"/>
            <rFont val="Tahoma"/>
            <family val="2"/>
          </rPr>
          <t>= Studie auf &gt;10 Betrieben bei der auf jedem Betrieb alle Risikobereiche geprüft werden. Evtl mit Betriebs-Beratung.</t>
        </r>
      </text>
    </comment>
    <comment ref="AW2" authorId="1" shapeId="0">
      <text>
        <r>
          <rPr>
            <b/>
            <sz val="9"/>
            <color indexed="81"/>
            <rFont val="Segoe UI"/>
            <family val="2"/>
          </rPr>
          <t>J-T: Faktoren für Versuche und Erprobungen</t>
        </r>
        <r>
          <rPr>
            <sz val="9"/>
            <color indexed="81"/>
            <rFont val="Segoe UI"/>
            <family val="2"/>
          </rPr>
          <t xml:space="preserve">
</t>
        </r>
      </text>
    </comment>
    <comment ref="BH2" authorId="2" shapeId="0">
      <text>
        <r>
          <rPr>
            <b/>
            <sz val="8"/>
            <color indexed="81"/>
            <rFont val="Segoe UI"/>
            <charset val="1"/>
          </rPr>
          <t>mehrere Faktoren betrachtet / untersucht</t>
        </r>
      </text>
    </comment>
    <comment ref="BI2" authorId="0" shapeId="0">
      <text>
        <r>
          <rPr>
            <sz val="9"/>
            <color indexed="81"/>
            <rFont val="Tahoma"/>
            <family val="2"/>
          </rPr>
          <t>Verhalten als Indikator / Frühwarnsystem für Ausbrüche / Schwanzbeißen</t>
        </r>
      </text>
    </comment>
    <comment ref="BJ2" authorId="1" shapeId="0">
      <text>
        <r>
          <rPr>
            <sz val="9"/>
            <color indexed="81"/>
            <rFont val="Segoe UI"/>
            <charset val="1"/>
          </rPr>
          <t>Wissenschaftliche Analyse interagierender Faktoren</t>
        </r>
        <r>
          <rPr>
            <sz val="9"/>
            <color indexed="81"/>
            <rFont val="Segoe UI"/>
            <charset val="1"/>
          </rPr>
          <t xml:space="preserve">
Studie, die eine multifaktorielle Auswertung erlaubt (statische Einheit = Betrieb)</t>
        </r>
        <r>
          <rPr>
            <sz val="9"/>
            <color indexed="81"/>
            <rFont val="Segoe UI"/>
            <charset val="1"/>
          </rPr>
          <t xml:space="preserve">
</t>
        </r>
      </text>
    </comment>
    <comment ref="BK2" authorId="1" shapeId="0">
      <text>
        <r>
          <rPr>
            <b/>
            <sz val="9"/>
            <color indexed="81"/>
            <rFont val="Segoe UI"/>
            <family val="2"/>
          </rPr>
          <t>Fortbildungsmaßnahmen für TierärztInnen, BeraterInnen und LandwirtInnen</t>
        </r>
        <r>
          <rPr>
            <sz val="9"/>
            <color indexed="81"/>
            <rFont val="Segoe UI"/>
            <family val="2"/>
          </rPr>
          <t xml:space="preserve">
</t>
        </r>
      </text>
    </comment>
    <comment ref="BL2" authorId="1" shapeId="0">
      <text>
        <r>
          <rPr>
            <b/>
            <sz val="9"/>
            <color indexed="81"/>
            <rFont val="Segoe UI"/>
            <charset val="1"/>
          </rPr>
          <t>Projekte bei denen eine Checkliste erarbeitet wurde; s. Blatt "Checklisten"</t>
        </r>
        <r>
          <rPr>
            <sz val="9"/>
            <color indexed="81"/>
            <rFont val="Segoe UI"/>
            <charset val="1"/>
          </rPr>
          <t xml:space="preserve">
</t>
        </r>
      </text>
    </comment>
    <comment ref="BM2" authorId="2" shapeId="0">
      <text>
        <r>
          <rPr>
            <b/>
            <sz val="8"/>
            <color indexed="81"/>
            <rFont val="Segoe UI"/>
            <family val="2"/>
          </rPr>
          <t xml:space="preserve">Schwarzenau+ </t>
        </r>
        <r>
          <rPr>
            <sz val="8"/>
            <color indexed="81"/>
            <rFont val="Segoe UI"/>
            <family val="2"/>
          </rPr>
          <t>= nachvollziehbare Ableitung von Schwarzenau-Schlüssel</t>
        </r>
      </text>
    </comment>
    <comment ref="BU2" authorId="2" shapeId="0">
      <text>
        <r>
          <rPr>
            <b/>
            <sz val="8"/>
            <color indexed="81"/>
            <rFont val="Segoe UI"/>
            <charset val="1"/>
          </rPr>
          <t>Schwanz(teil)verluste, unkupierte Tiere</t>
        </r>
      </text>
    </comment>
    <comment ref="AB37" authorId="0" shapeId="0">
      <text>
        <r>
          <rPr>
            <b/>
            <sz val="9"/>
            <color indexed="81"/>
            <rFont val="Tahoma"/>
            <family val="2"/>
          </rPr>
          <t>Anzahl Durchgänge?
Anzahl Buchten pro Durchgang und Variante?
"6 Buchten mit 48 kupierten u. 57 unkupierten Tieren" = 48 und 57 Tiere auf je 6 Buchten verteilt, also 6 bis 9 Tiere pro Bucht? Oder 6 Buchten mit 48 bzw. 57 Tieren in einer Bucht?</t>
        </r>
      </text>
    </comment>
    <comment ref="BO37" authorId="0" shapeId="0">
      <text>
        <r>
          <rPr>
            <b/>
            <sz val="9"/>
            <color indexed="81"/>
            <rFont val="Tahoma"/>
            <family val="2"/>
          </rPr>
          <t>Anzahl Durchgänge?
Anzahl Buchten pro Durchgang und Variante?
"6 Buchten mit 48 kupierten u. 57 unkupierten Tieren" = 48 und 57 Tiere auf je 6 Buchten verteilt, also 6 bis 9 Tiere pro Bucht? Oder 6 Buchten mit 48 bzw. 57 Tieren in einer Bucht?</t>
        </r>
      </text>
    </comment>
    <comment ref="AE45" authorId="3" shapeId="0">
      <text>
        <r>
          <rPr>
            <b/>
            <sz val="9"/>
            <color indexed="81"/>
            <rFont val="Tahoma"/>
            <family val="2"/>
          </rPr>
          <t>Heiko Janssen:</t>
        </r>
        <r>
          <rPr>
            <sz val="9"/>
            <color indexed="81"/>
            <rFont val="Tahoma"/>
            <family val="2"/>
          </rPr>
          <t xml:space="preserve">
Es ist ja kein wirklicher Versuch, von daher ist es nicht wirklich möglich, hier Zahlen zu Durchgängen oder Erhebungen je Betrieb zu machen. Mit diesen Angaben werden wir dem am ehesten gerecht.
</t>
        </r>
      </text>
    </comment>
    <comment ref="AF45" authorId="3" shapeId="0">
      <text>
        <r>
          <rPr>
            <b/>
            <sz val="9"/>
            <color indexed="81"/>
            <rFont val="Tahoma"/>
            <family val="2"/>
          </rPr>
          <t>Heiko Janssen:</t>
        </r>
        <r>
          <rPr>
            <sz val="9"/>
            <color indexed="81"/>
            <rFont val="Tahoma"/>
            <family val="2"/>
          </rPr>
          <t xml:space="preserve">
dito
</t>
        </r>
      </text>
    </comment>
  </commentList>
</comments>
</file>

<file path=xl/sharedStrings.xml><?xml version="1.0" encoding="utf-8"?>
<sst xmlns="http://schemas.openxmlformats.org/spreadsheetml/2006/main" count="3744" uniqueCount="2408">
  <si>
    <t>Projekt-/Versuchs-Titel</t>
  </si>
  <si>
    <t>Kontakt: e-Mail</t>
  </si>
  <si>
    <t>Fragestellung(en)</t>
  </si>
  <si>
    <t>Laufzeit</t>
  </si>
  <si>
    <t>Reduzierung von Schwanzbeißen bei Mastschweinen: Verbreitung einer Management-Hilfe durch Schulungen und Interventionsstudie auf Praxisbetrieben (SchwIP)</t>
  </si>
  <si>
    <t>sabine.dippel@fli.bund.de</t>
  </si>
  <si>
    <t>Sowohl Risiko für Schwanzbeißen als auch Prävalenzen von Schwanz- und Ohrenverletzungen auf den besuchten Betrieben sanken signifikant ab. Am Schlachthof sank die Prävalenz von Schwanzverletzungen bei Schweinen von SchwIP-Betrieben auf das Niveau der Kontrollbetriebe. Die Managementhilfe wurde von fast allen Anwendern und Betrieben für praxistauglich befunden.</t>
  </si>
  <si>
    <t>Kann über Bewegungsmelder erfasste Tieraktivität als Warnsystem für Schwanzbeißen genutzt werden?</t>
  </si>
  <si>
    <t>Erstellung einer Wissensdatenbank mit gewichteten Risikofaktoren für Schwanzbeißen bei Mastschweinen (Expertenbefragung), Integration der Datenbank in eine automatisierte Excel-Datei zur betriebsindividuellen Datenerhebung und Rückmeldung. Anwendung auf Praxisbetrieben durch FLI-Mitarbeiterin und geschulte BeraterInnen und TierärztInnen (VFA) zwei Mal im Abstand von einem Jahr (Erhebung von Risikofaktoren und Tierbonitur). Bonitur von Schwänzen am Schlachthof über Fotos.</t>
  </si>
  <si>
    <t>Verzicht auf Schwanzkupieren unter Praxisbedingungen: Einfluss von Platzangebot und Beschäftigungsqualität</t>
  </si>
  <si>
    <t>2x2-faktorielles Design mit den Faktoren Besatzdichte (Aufzucht: 0,35 vs 0,50 qm/Tier, Mast: 0,75 vs 0,90 qm/Tier) und Beschäftigungsmaterial (Beißkreuz aus Plastik vs Rohrhalter mit Strohpresspellets "MikToy", später Wechsel-Objekt). Alle Tiere waren unkupierte weibliche und Kastraten. Alle Tiere von 1 Ferkelerzeuger. 50% der Tiere wurde vom Ferkelerzeuger gemästet, 50% auf anderem Mastbetrieb.</t>
  </si>
  <si>
    <t>Mögliche automatisierte Erfassung von Verhaltens-Indikatoren für bevorstehendes Schwanzbeißen bei Aufzucht-Ferkeln</t>
  </si>
  <si>
    <t>1 Betrieb, 3 Durchgänge (Wdh) zu 4 Abteilen mit 2 Gruppen/Abteil (=24 Gruppen)</t>
  </si>
  <si>
    <t>Erfassung der Aktivität von 24 Absetzer-Gruppen zu ~30 Tieren auf einem Praxisbetrieb mittels handelsüblicher Bewegungsmelder sowie Video. Wöchentliche Bonitur von Schwanzverletzungen.</t>
  </si>
  <si>
    <t>Kategorie</t>
  </si>
  <si>
    <t>Versuch</t>
  </si>
  <si>
    <t>Praxis-Erprobung</t>
  </si>
  <si>
    <t>Region</t>
  </si>
  <si>
    <t>Deutschland</t>
  </si>
  <si>
    <t>Erprobung von praxistauglichen Lösungen zum Verzicht des Kupierens der Schwänze bei Schweinen unter besonderer Betrachtung der wirtschaftlichen Folgen (Förderung: Niedersächsischer Tierschutzplan)</t>
  </si>
  <si>
    <t>* Erprobung von verschiedenen, betriebsindividuellen Prophylaxe-Maßnahmen, welche maßgebliche Risikofaktoren, die das Schwanzbeißen auslösen, minimieren und somit das Auftreten von Caudophagie im Bestand reduzieren sollen. 
* Erprobung von konkreten Managementempfehlungen, die maßgeblich zu einer Beruhigung des Kannibalismus-Geschehens im Ereignisfall beitragen.</t>
  </si>
  <si>
    <t>Empfohlen wird eine mehrjährige Übergangszeit für schweinehaltende Betriebe, um ein schrittweises Erlernen der Haltung und Betreuung von nicht kupierten Tieren ohne vermehrtes, tierschutzrelevantes Leiden der Tiere zu ermöglichen. Es wird aber auch geschlussfolgert, dass bereits genügend Kenntnisse vorliegen, um mit dem schrittweisen Beginnen (zunächst nur kleine Gruppen von Ferkeln pro Betrieb unkupiert lassen) in so viel wie möglich Betrieben bei gezielter Betriebsanalyse und kompetenter Beratung sofort beginne zu können. Es sind vorher mindestens folgende zwei Voraussetzungen zu schaffen: ausreichend leere Buchten zur Trennung von Tieren und Arbeitsorganisationsänderung, um genügend Zeit für eine genaue Tierbeobachtung zu haben.</t>
  </si>
  <si>
    <t>Entwicklung von Maßnahmepaketen zur Ermöglichung des Verzichts des Kupierens von Schwänzen unter Beibehaltung der bisherigen betrieblichen Strukturen</t>
  </si>
  <si>
    <t>Verzicht auf Kupieren scheint möglich bei optimalen Rahmenbedingungen im Stall, erfordert mehr Zeit und Aufwand/Kosten und den Willen der Landwirte (ökonomisches Arbeiten muss gewährleistet bleiben)</t>
  </si>
  <si>
    <t>Erstellung, Evaluation und Verbreitung einer betriebsspezifischen Management-Hilfe zur Reduzierung von Schwanzbeißen auf deutschen Mastschweinebetrieben</t>
  </si>
  <si>
    <t>Betriebsindividuelle Risikoanalyse im Rahmen einer Betriebsplanung kann langfristig das Risiko für Schwanzbeißen senken.</t>
  </si>
  <si>
    <t>Die Messwerte der Bewegungsmelder korrelieren signifikant mit der vom Video erfassten Tier-Aktivität. Mehrere Aktivitätsparameter unterscheiden sich zwischen Gruppen mit und ohne Schwanzbeißen, jedoch ist die Variation zwischen Gruppen sehr groß, so dass Vorhersagen anhand der vorliegenden Datenbasis nicht möglich sind.</t>
  </si>
  <si>
    <t>Erfassung über Bewegungsmelder ist vielversprechend. Für den Einsatz zur Vorhersage von Schwanzbeißen werden große Datensätze benötigt.</t>
  </si>
  <si>
    <t xml:space="preserve">Stufenweise Entwicklung praxiserprobter Ansätze, um die Schweinehalter in die Lage zu versetzen, erfolgreich auf das Schwänze kupieren zu verzichten. </t>
  </si>
  <si>
    <t>Bayern</t>
  </si>
  <si>
    <t>Einflussfaktoren auf das Auftreten und die Entwicklung von Schwanzbeißen bei Aufzuchtferkeln im konventionellen Betrieb</t>
  </si>
  <si>
    <t>Ein kurzfristiger und flächendeckender Verzicht auf das Kupieren in unveränderten Standardbuchten scheint, selbst bei Vorlage von Raufutter kombiniert mit einem höheren Flächenangebot, nicht möglich und im Hinblick auf die Tiere nicht verantwortbar zu sein. Ein Herantasten an das Thema sollten interessierte Praxisbetriebe nur in begrenztem Umfang, also mit nur wenigen nicht bzw. weniger kurz kupierten Tieren, angehen. Der Einsatz von Raufutter scheint unerlässlich. Die Gabe von Raufutter, bei Bedarf ergänzt um die Herausnahme hartnäckig beißender Tiere erwies sich in Versuchen stets als wirkungsvoll. Es ist anzunehmen, dass diese Maßnahmen auch bei kupierten Tieren und bei Mastschweinen greifen werden. In der landwirtschaftlichen Praxis wird eine für das Thema Schwanzbeißen aufmerksamere Betreuung der Schweinebestände notwendig sein, um die im vorigen Absatz genannten Gegenmaßnahmen zur vollen Wirkung zu bringen. Hierzu gehört auch das Wissen um frühe Anzeichen eines aufkommenden Schwanzbeißens (zum Körper gezogener Schwanz) sowie das Vorhandensein von Separationsbuchten, die eine Voraussetzung für die Herausnahme hartnäckig beißender Tiere sind. Damit muss dem Thema ausreichend Bedeutung schon bei der landwirtschaftlichen Ausbildung zukommen.</t>
  </si>
  <si>
    <t>Brandenburg</t>
  </si>
  <si>
    <t>Erarbeitung von Managementmaßnahmen zum Umgang mit dem Schwanzbeißen beim Schwein bei Verzicht auf das Kupieren der Schwänze und Prüfung von Haltungssystemen in der Ferkelaufzucht auf die Tiergerechtheit</t>
  </si>
  <si>
    <t>Mecklenburg-Vorpommern</t>
  </si>
  <si>
    <t>Untersuchungen zur Reduzierung des Schwanzbeißens während der Ferkelaufzucht und Mast</t>
  </si>
  <si>
    <t>Institut für Tierproduktion der LFA MV, Prof. Dr. Winfried Matthes, Dr. Dorothea Lösel; Universität Rostock, Dr. Antke-Elsabe Frfr. von Tiele-Winckler (Studentische Arbeiten)</t>
  </si>
  <si>
    <t>Bei hohem Betreuungsaufwand (Bereitstellung Beschäftigungsmaterial, Tierbeobachtung, Intervention) lässt sich in der Ferkelaufzucht und Mast das Ausmaß des Schwanzbeißens bei unkupierten Schwänzen verringern. Zum Effekt eines größeren Platzangebotes liegen widersprüchliche Ergebnisse vor.</t>
  </si>
  <si>
    <t>Niedersachsen</t>
  </si>
  <si>
    <t>Verzicht auf Schwanzkupieren: Lösungen von der Praxis für die Praxis</t>
  </si>
  <si>
    <t xml:space="preserve">Optimierung und Stabilisierung der Haltungsbedingungen in der Ferkelaufzucht und der Schweinemast der beteiligten Praxisbetriebe, um damit die Wahrscheinlichkeit des Auftretens von Schwanzbeißen, sowie die Notwendigkeit des Kupierens der Schwanzspitzen zu reduzieren. </t>
  </si>
  <si>
    <t>NRW</t>
  </si>
  <si>
    <t xml:space="preserve">Einfluss von Wühlerde und Trinkwasserversorgung auf die Nierengesundheit unter gleichzeitiger Berücksichtigung von Schwanznekrosen </t>
  </si>
  <si>
    <t xml:space="preserve">In bisherigen Versuchsanstellungen mit Langschwanzferkeln konnten keine zufriedenstellenden Ergebnisse erzielt werden. Caudophagie trat in unterschiedlich starker Ausprägung in allen Langschwanzversuchen in der Ferkelaufzucht auf. Erste Fortschritte hinsichtlich einer Managementstrategie zeichnen sich jedoch ab. Weitere Versuchsreihen sind geplant. In der Mast stellt sich die Problematik des Auftretens von Caudophagie als verhältnismäßig geringes Problem dar. </t>
  </si>
  <si>
    <t xml:space="preserve">Ein Kupierverzicht ist vor allem in der Ferkelaufzucht ohne zusätzlich flankierende Managementmaßnahmen nicht zu empfehlen. </t>
  </si>
  <si>
    <t>Sachsen</t>
  </si>
  <si>
    <t>Sachsen-Anhalt</t>
  </si>
  <si>
    <t>Umsetzung von Haltungs- und Managementmaßnahmen zur Verminderung bzw. Vermeidung des Schwanzbeißens bei nicht kupierten Schweinen im Praxisbetrieb.</t>
  </si>
  <si>
    <t>(erste) Ergebnisse</t>
  </si>
  <si>
    <t>Schleswig-Holstein</t>
  </si>
  <si>
    <t>jkrieter@tierzucht.uni-kiel.de</t>
  </si>
  <si>
    <t>Praxisstudie zum Schwänzekupieren beim Schwein - ist ein Verzicht möglich? 2. Projektphase: Optimierung des Absetzmanagements und der Fütterung</t>
  </si>
  <si>
    <t>cveit@tierzucht.uni-kiel.de</t>
  </si>
  <si>
    <t>Einfluss einer Raufuttergabe ab der zweiten Lebenswoche auf das Auftreten von Schwanzbeißen bei Schweinen mit unkupierten Schwänzen</t>
  </si>
  <si>
    <t>26 Einstallungen mit insgesamt 1.136 Tieren von 8kg bis Mastende</t>
  </si>
  <si>
    <t>Astrid.vomBrocke@lwk.nrw.de</t>
  </si>
  <si>
    <t>Ferkelaufzucht und Schweinemast mit Langschwanztieren</t>
  </si>
  <si>
    <t>felix.austermann@lwk.nrw.de; tobias.scholz@lwk.nrw.de</t>
  </si>
  <si>
    <t>Welche Managementkomponenten vermeiden/verringern das Auftreten von Caudophagie?</t>
  </si>
  <si>
    <t>* Verlauf des Schwanzbeißens in der Aufzucht und Mast bei nicht kupierten Schwänzen
* Unterschiedliches Beschäftigungsmaterial
* Tierverhalten vor bzw. nach einem Schwanzbeißausbruch</t>
  </si>
  <si>
    <t>* Drei Kombibetriebe, wiederholte Durchgänge
* Beschäftigungsmaterial: Stroh, Heu, getrocknete Maissilage, Torf
* Wöchentliche Bonitierung (Beißgeschehen, Schwanzverluste)
* Videoaufzeichnungen (Aktivitätsverhalten, ein Betrieb)</t>
  </si>
  <si>
    <t>Konzept / Studiendesign inkl. Anzahl Beobachtungs-Einheiten (Betriebe, Durchgänge, Gruppen)</t>
  </si>
  <si>
    <t>Fazit / Empfehlung für die Praxis</t>
  </si>
  <si>
    <t>Hypothesen-Test auf einem oder mehr Betrieben mit nachvollziehbarem Versuchs-Design.</t>
  </si>
  <si>
    <t>kathrin83koenig@web.de</t>
  </si>
  <si>
    <t>Organisation(en) / Beteiligte</t>
  </si>
  <si>
    <t>Gemeinsame NRW-Erklärung Caudophagie / Gemeinsame NRW-Erklärung zum Verzicht auf das „routinemäßige“ Kürzen des Schwanzes bei Schweinen</t>
  </si>
  <si>
    <t>* 81% der Aufzuchtgruppen und 100% der Mastgruppen zeigten Schwanzverletzungen. Letztere war überwiegend Folgeerscheinung von nicht abgeheilten Verletzungen aus der Aufzucht.
* 6% der Aufzuchtgruppen und 13% der Mastgruppen zeigten Ohrverletzungen mit geringer Prävalenz
* In der Aufzucht waren Gruppen &gt;0.55 qm/Tier häufiger von Schwanzverletzungen betroffen. Die beiden ursprünglich angestrebten Besatzdichten unterschieden sich nicht signifikant.
* Beißkreuz und MikToy unterschieden sich nicht signifikant. Beim Wechselobjekt waren tendenziell weniger Gruppen von Schwanzverletzungen betroffen.
* Bei Angebot von mehr Platz und Wechselobjekt traten Schwanzverletzungen nach dem Absetzen später auf (signifikante Interaktion)
* Nach der Umstallung in die Mast waren aufgrund von Neugruppierungen alle Gruppen von Schwanzverletzungen betroffen. Daher konnten hier keine Unterschiede mehr ermittelt werden.</t>
  </si>
  <si>
    <t>N Betriebe</t>
  </si>
  <si>
    <t>Versuchsdurchführung auf dem Lehr- und Versuchszentrum Futterkamp
* 720 Ferkel (nicht kupiert) gleichmäßig auf eine Kontrollgruppe (kein Raufutter) und zwei Versuchsgruppen (Luzernestroh, Maissilage) verteilt
* 10 Durchgänge, jede Variante zweimal pro Durchgang vorhanden
* Wöchentliche Bonitierung (Beißgeschehen, Schwanzverluste)
* Videoaufzeichnungen, ca. 40% der Tiere</t>
  </si>
  <si>
    <t>Zusatzinfo</t>
  </si>
  <si>
    <t>* Erfassung von Stallklima (Schadgase,Temperatur, Luftgeschwindigkeit), Lichtregime, Tierzahl, Belegdichte, Tier-Fressplatz-Verhältnis (zusätzliche Tröge), Fischmehl, Rohfaserkonzentrat, Beschäftigungsmaterialien</t>
  </si>
  <si>
    <t>Schweinegesundheitsdienst, Landwirtschaftskammer NRW (Dr. Jürgen Harlizius); Chemisches- Veterinäruntersuchungsamt Münster (PD Dr. Alexander Weiss); Gefördert mit Mitteln des Ministeriums für Klimaschutz, Umwelt, Landwirtschaft, Natur- und Verbraucherschutz des Landes Nordrhein-Westfalen (Prof. Dr. Friedhelm Jaeger)</t>
  </si>
  <si>
    <t>juergen.harlizius@lwk.nrw.de</t>
  </si>
  <si>
    <t>TIHO Hannover (Kathrin König, Prof. Blaha); LAV Stendal (Frau Dr. Wehmeier-Graf); LLFG Iden (Dr. Weber); Tierseuchenkasse, TGD (Dr. John)</t>
  </si>
  <si>
    <t>Landwirtschaftskammer Nordrhein-Westfalen, Versuchs- und Bildungszentrum Landwirtschaft Haus Düsse (Felix Austermann, Tobias Scholz)</t>
  </si>
  <si>
    <t>Landwirtschaftskammer Nordrhein-Westfalen (LWK NRW, Astrid vom Brocke); Rheinischer Landwirtschafts-Verband (RLV); Westfälisch-Lippischer Landwirtschaftsverband (WLV), Ministerium für Klimaschutz, Umwelt, Landwirtschaft, Natur- und Verbraucherschutz des Landes Nordrhein-Westfalen (MKULNV); Fachliche Begleitung durch eine Arbeitsgruppe und einen Beirat.</t>
  </si>
  <si>
    <t>Institut für Tierschutz und Tierhaltung im Friedrich-Loeffler-Institut (Dr. Sabine Dippel, Dr. Lars Schrader); Universität für Bodenkultur Wien (BSc.agr. Moritz Leithäuser, Dr. Christine Leeb, Prof. Christoph Winckler)</t>
  </si>
  <si>
    <t>Institut für Tierschutz und Tierhaltung im Friedrich-Loeffler-Institut (Dr. Sabine Dippel, Dr. Lars Schrader); Christian-Albrechts-Universität zu Kiel (MSc agr Eva Pohlmann, Prof. E. Hartung); Land Niedersachsen (Förderung)</t>
  </si>
  <si>
    <t>Institut für Tierzucht und Tierhaltung, CAU Kiel (Prof. Dr. J. Krieter, TA Christina Veit, TA Svantje Asmussen, Dr. Imke Traulsen)</t>
  </si>
  <si>
    <t>Institut für Tierschutz und Tierhaltung im Friedrich-Loeffler-Institut (Dr. Sabine Dippel, Dr. Astrid vom Brocke, Dr. Dana Madey, Dr. Lars Schrader); Gemeinnützige Gesellschaft zur Förderung der Forschung über die Zukunft des Tierschutzes in der Nutztierhaltung mbH (Förderung); Land Niedersachsen (Förderung)</t>
  </si>
  <si>
    <t>Institut für Tierschutz und Tierhaltung im Friedrich-Loeffler-Institut (Dr. Sabine Dippel, Dr. Lars Schrader); VzF GmbH Uelzen; Praxisbetriebe; Land Niedersachsen (Förderung)</t>
  </si>
  <si>
    <t>Sächsisches Landesamt für Landwirtschaft, Umwelt und Geologie (Dr. Eckhard Meyer, Katja Menzer)</t>
  </si>
  <si>
    <t>* Besteht ein Zusammenhang zwischen pathologischen Nierenveränderungen und Schwanznekrosen?
* Kann dies durch ein ergänzendes Angebot von Wühlerde und Heufütterung verhindert werden?</t>
  </si>
  <si>
    <t>* Nur durch die Ergänzung von Wühlerde und Heu kann das Schwanzbeißen nicht verhindert werden. 
* Optimale Trinkwasserversorgung ist essentiell. 
* Nüchterung möglichst vermeiden.
* Versuche im laufenden Betrieb sind suboptimal, da häufig das primäre Beißgeschehen nicht beobachtet wurde.</t>
  </si>
  <si>
    <t>* 8 baugleiche Versuchsbuchten auf Station (LVFZ Schwarzenau)
* untersuchte Faktoren: 
Kupieren / nicht Kupieren; 
"enrichment" (Beschäftigungsobjekte; 
Beschäftigungsmaterialien);
offene Tränke; 
Besatzdichte; 
Kupierlänge; 
Vaterrasse</t>
  </si>
  <si>
    <t xml:space="preserve">* Transfer wissenschaftlicher Erkenntnisse auf die ausgewählten Praxisbetriebe. 
* Status-Quo-Erhebung (SchwIP &amp; Stallcheck Ferkel), Schwachstellenanalyse und Umsetzung von Beratungsempfehlungen auf den Betrieben. 
* Intensive Betreuung der Betriebe, sowie Verknüpfung der Betriebe in einem Arbeitskreis. 
* Transfer der gewonnenen Erfahrungen in die breite Paxis. 
* 16 Praxisbetriebe </t>
  </si>
  <si>
    <t xml:space="preserve">Haltungstechnologie, Stallklima, Fütterung, Gesundheit, Management, Tierbeobachtung. </t>
  </si>
  <si>
    <t>Brandenburger Landesamt für Ländliche Entwicklung, Landwirtschaft und Flurneuordnung (Dr. Thomas Paulke); LVAT e.V.; Humboldt Universität Berlin (Master und Bachelorarbeiten)</t>
  </si>
  <si>
    <t>heiko.janssen@lwk-niedersachsen.de; wilhelmine.grothmann@lwk-niedersachsen.de</t>
  </si>
  <si>
    <t>thomas.paulke@lelf.brandenburg.de</t>
  </si>
  <si>
    <t>* Erarbeitung von Managementempfehlungen bei Kupierverzicht 
* Einfluss von Haltungssystemen auf die Tiergerechtheit ermitteln</t>
  </si>
  <si>
    <t>* 8 Durchgänge insgesamt 405 Tiere unkupiert bis zur Endmast; 
* Teilnahme am FLI-Programm SchwiP 1 Betrieb BB unkupierte Haltung seit 5 Jahren;
* Zusätzlich neues Versuchskonzept seit 2015 (zwei Haltungssysteme Aufzucht) pro Durchgang 70 Tiere (40/30)</t>
  </si>
  <si>
    <t>* Grundbedingung ist die Sicherung eines anhaltend sehr guter Gesundheitszustandes der Tiere
* gutes stabiles Stallklima (Klimazonen?);
* zusätzliches durchgängiges Rohfaserangebot, durchgängig stabiles Futterangebot 24 h (bei Trockenfütterung), gut funktionierende Wasserversorgung; 
* Bewegungsmöglichkeit der Tiere &lt;&gt; Gestaltung Sozialkontakte/Gruppendynamik</t>
  </si>
  <si>
    <t>* unter konventionellen Haltungsbedingungen (8 Durchgängen und 405 Tiere) erreichten 60% der Tiere die Mast mit unverletzten Schwänzen (unkupiert) (80-40 %), Boniturnote 1 (1/3 Verlust) 30% (10-60 %), Boniturnote 2 (1/2 Teilverlust) 10 % (0-10 %); 
* Beschäftigungsmaterial ist nur wichtig, wenn das Schwanzbeißen auftritt bzw. wenn eine höhere Aktivität der Bucht zu beobachten ist; 
* Voraussetzung für die Mast ist erst einmal eine Aufzucht ohne Schwanzverlust zu erreichen. Bisher traten in der Mast keine schwerwiegenden Probleme auf, die losgelöst von der Ferkelaufzucht zu betrachten sind.</t>
  </si>
  <si>
    <t>Langfristige Anstrengungen notwendig!; Optimierung der Haltungsbedingungen bezogen auf die Tiergerechtheit; Technisierung neuer Ansätze (Klimazonen, „Wean to Finish“ o.ä., wurfweise Haltung, Rohfaser- bzw. Zusatzfuttergaben, Futterwahlmöglichkeit); Ausrichtung der Zucht? (Mindestfettanteil, Temperament, Schwanzlänge?, Leistungsanforderungen? Säugezeiten / Wachstumsgeschwindigkeiten); Kurzfristige Schwerpunkte: Stabilisierung der Gesundheit; Fütterung (Qualität Komponenten, Rohfaser); Ausgefeilte Tierbeobachtung in Verbindung mit flexiblen Reaktionsmöglichkeiten auf spezifische Problemsituationen (überdurchschnittlich motivierte und gut organisierte Mitarbeiter, techn. Ausstattung); Eine sichere Aufzucht mit Boniturnoten 0(Schwanzverlust) nahe 90 - 100 % möglichst Aufzucht im gleichen Betrieb!; Wenn die kurzfristigen Schwerpunkte erfüllt sind, ist eine Haltung von unkupierten Schweinen möglich, aber sehr anspruchsvoll.</t>
  </si>
  <si>
    <t>* Erprobung von auf das Schwanzbeißen möglichen Einflussfaktoren auf 4 ausgewählten konventionellen Praxisbetrieben ab Absetzen der Ferkel nach 4 wöchiger Säugezeit. 
* Im ersten Erprobungsabschnitt wurden die Schwänze nur um 1/3 gekürzt und danach nicht kupiert.
* Zusätzlich Teilnahme am FLI-Programm SchwIP mit 21 alternativen Schweinemastbetrieben (abgeschlossen)</t>
  </si>
  <si>
    <t>* vier Betriebe, die alle im geschlossenen System produzieren
* Die Anzahl an unkupierten Versuchstieren wurde zunächst auf wenige Buchten pro Betrieb begrenzt</t>
  </si>
  <si>
    <t>* betriebsspezifische Risikofaktoren ermitteln und anhand dieser Analyse betriebsindividuelle, praktikable Konzepte zur Minimierung des Caudophagierisikos zu entwickeln, wie z. B. die Optimierung von Haltungsfaktoren, die präventive Bereitstellung von zusätzlichem Beschäftigungsmaterial und eine gezielte Tierbeobachtung. 
* betriebsindividuelle Fragestellungen entwickeln, die sich aus der Berücksichtigung der innerbetrieblichen Strukturen, Arbeitsabläufen und Gegebenheiten der Haltungssysteme der einzelnen Versuchsbetriebe ergaben.</t>
  </si>
  <si>
    <t>Verzicht auf Schwanzkupieren unter Praxisbedingungen</t>
  </si>
  <si>
    <t>* Für den Fall dass Schwanzbeißen auftritt steht auf den Betrieben ein Notfallkoffer mit einem Rohfaserergänzer und Lecksteinen zur Verfügung. Hinsichtlich der Anforderungen an die Haltung unkupierter Schweine insbesondere im Hinblick auf die Tierbeobachtung und das Tierverhalten werden die Landwirte einzelbetrieblich beraten. 
* Beginn Phase 1: Frühjahr 2014: Beratungs- und Informationsoffensive; Beginn Phase 2: 2015: Erste Umsetzungsschritte auf den Praxisbetrieben. Evaluierung der Zwischenergebnisse; Beginn Phase 3: 2016: Weitere Umsetzung auf einzelbetrieblicher Ebene.</t>
  </si>
  <si>
    <t>Kann die Aktivität von Aufzuchtferkeln über Bewegungsmelder erfasst und damit ein Warnsystem für Schwanzbeißen entwickelt werden?</t>
  </si>
  <si>
    <t>4 Abteile zu je 2 überwachten Buchten</t>
  </si>
  <si>
    <t>Masterarbeit Moritz Leithäuser, Universität für Bodenkultur, Wien (noch nicht veröffentlicht)</t>
  </si>
  <si>
    <t>A:2, B: 5</t>
  </si>
  <si>
    <t>11 bis 16</t>
  </si>
  <si>
    <t>* handelsübliche Bewegungsmelder eignen sich zur Darstellung des Aktivitätsprofils von Mastschweinen in Kleingruppen
* Bewegungsprofile zeigen jedoch große betriebsspezifische Unterschiede (u.a. durch Management, Fütterungssystem)</t>
  </si>
  <si>
    <t>* Folgeuntersuchungen erscheinen sinnvoll</t>
  </si>
  <si>
    <t>84 VFA und 1 FLI-Mitarbeiterin erhoben 213 Betriebe in 2012, und davon 188 Betriebe in 2013</t>
  </si>
  <si>
    <t>Martin-Luther-Universität Halle-Wittenberg (Eberhard von Borell); Stiftung TiHo Hannover (Nicole Kemper)</t>
  </si>
  <si>
    <t>Vermeidung bzw. Verminderung von Ethopathien in Form von Schwanzbeißereignissen durch geeignete Beschäftigungsmaterialien und Managementmaßnahmen gemäß dem aktuellen Kenntnisstand</t>
  </si>
  <si>
    <t>Ferkelerzeuger mit sehr engagierter Landwirtin + Mäster</t>
  </si>
  <si>
    <t>* Begleitung der Ferkel von Geburt (teils mit früher Sozialisierung) bis Schlachtung;
* Schadensbonitur ab Ferkelaufzucht (6 Buchten mit 48 kupierten u. 57 unkupierten Tieren mit Wühlturm). 
* In der Mast 5 Buchten mit 43 kupierten u. 53 unkupierten Schweinen. 
* Zusätzliche Erfassung von Stallklima und Hygienestatus.
* Bonitierung auf Körperschäden (Kategorie 1 bis 4): 4 Bonitierungen während der Ferkelaufzucht, 8 während der Mast. 
* Aufzeichnungen zu Behandlungen, Stallklima, Verluste, Kotbonitur. 
* Überprüfung der Eignung von Wühltürmen.</t>
  </si>
  <si>
    <t>* Ergebnisse Aufzucht: Bis auf Ohren- und Schwanzbereich niedriges Schadensniveau. Teils stark verschmutzte Buchten
* Ergebnisse Mast: Verschlechterung der Noten, aber Kopf, Körper und Vulva weiterhin auf relativ niedrigem Niveau
* Ohren: konstantes Auftreten von Schäden der Kategorien 0-2
* Schwanz: Bereits nach Umstallung / Transport in Mast verschlechtern sich die Noten bei den unkupierten Tieren
* in der Mitte der Mast kommt es zu Schwanzbeißausbrüchen, schnelle Ausbreitung innerhalb und zwischen den Buchten mit unkupierten Tieren
* Buchten mit kupierten Tieren zeigen auch Verschlechterung, aber nur geringe Schwanzteilverluste
* Abnahme des Schwanzbeißens zum Ende der Mast
* Hohe Keim- und Partikelbelastung</t>
  </si>
  <si>
    <t>freitag.mechthild@fh-swf.de; freisfeld@erzeugerring.com</t>
  </si>
  <si>
    <t>eberhard.vonborell@landw.uni-halle.de</t>
  </si>
  <si>
    <t>d.loesel@lfa.mvnet.de</t>
  </si>
  <si>
    <t>eckhard.meyer@smul.sachsen.de</t>
  </si>
  <si>
    <t>* Erfassung der Aktivität von Mastschweinegruppen zu je 12 Tieren auf Praxisbetrieben mittels handelsüblicher Bewegungsmelder. 
* Wöchentliche Bonitur von Schwanzverletzungen.
* Insgesamt 100 Gruppen von 2 Betrieben</t>
  </si>
  <si>
    <t>In einem Ferkelerzeugerbetrieb wurden 552 Ferkel mit 24 Tagen Säugezeit abgesetzt und auf 23 Buchten in einem Abteil verteilt. Bei Aufstallung blieb jeweils eine Bucht für kleinere oder kranke Ferkel frei. Bei vier Würfen waren die Schwänze zuvor nicht kupiert worden und die 48 Ferkel mit langen Schwänzen wurden randomisiert auf 2 Buchten verteilt. Einer der beiden Gruppen wurde zusätzlich Wühlerde im Futterautomaten und Heu in einem Kanister mit Öffnungen am Boden angeboten.
Bei akuten Erkrankungen wurden die Versuchstiere (9) euthanasiert bzw. mit einem Gewicht von 30 kg wurden die Versuchstiere (31) geschlachtet und die Schwänze und Nieren wurden pathologisch-anatomisch, sowie histologisch untersucht. Aus jeder Gruppe wurde 4 Ferkel mit keinen oder nur geringgradigen Schwanzveränderungen normal ausgemästet.</t>
  </si>
  <si>
    <t>?</t>
  </si>
  <si>
    <t>In 3 Durchgängen (Wiederholungen) insgesamt 242 Aufzucht-Gruppen und 212 Mastgruppen
1 Durchgang = 8 Aufzucht-Abteile und 4 Mastabteile, bei beiden mit 8 Gruppen; jede Variante kam 2x zufällig verteilt im Abteil vor</t>
  </si>
  <si>
    <t>(A): 8 Abteile zu je 8 Buchten = 64;
(M): 4 Abteile zu je 8 Buchten = 16</t>
  </si>
  <si>
    <t>Mast: 8;
Aufzucht: ?</t>
  </si>
  <si>
    <t>2 im Abstand von 1 Jahr</t>
  </si>
  <si>
    <r>
      <t xml:space="preserve">N Durchgänge </t>
    </r>
    <r>
      <rPr>
        <sz val="8"/>
        <color theme="1"/>
        <rFont val="Arial"/>
        <family val="2"/>
      </rPr>
      <t>(Versuch)</t>
    </r>
    <r>
      <rPr>
        <b/>
        <sz val="10"/>
        <color theme="1"/>
        <rFont val="Arial"/>
        <family val="2"/>
      </rPr>
      <t xml:space="preserve"> / Erhebungen </t>
    </r>
    <r>
      <rPr>
        <sz val="8"/>
        <color theme="1"/>
        <rFont val="Arial"/>
        <family val="2"/>
      </rPr>
      <t xml:space="preserve">(on-farm) </t>
    </r>
    <r>
      <rPr>
        <b/>
        <sz val="10"/>
        <color theme="1"/>
        <rFont val="Arial"/>
        <family val="2"/>
      </rPr>
      <t>pro Betrieb</t>
    </r>
  </si>
  <si>
    <t>N Gruppen pro Durchgang / Besuch</t>
  </si>
  <si>
    <t>2 bis 10</t>
  </si>
  <si>
    <r>
      <t xml:space="preserve">* 2 Ferkel produzierende Betriebe im geschlossenen System
* Beobachtungsphase Flatdeck und Mast
* Erfassung und Bewertung von Haltungs- und Betreuungsbedingungen sowie Tiergesundheits- und Tierhygienestatus 
* Identifizierung von Risikofaktoren für Caudophagie
* zu Beginn Durchführung einer "Nullrunde", d.h. Verzicht auf das Kupieren der Schwänze ohne Einsatz von Maßnahmen
* 12 bzw. 18 Versuchsreihen </t>
    </r>
    <r>
      <rPr>
        <sz val="10"/>
        <rFont val="Arial"/>
        <family val="2"/>
      </rPr>
      <t>(jeweils 4-8 Gruppen</t>
    </r>
    <r>
      <rPr>
        <sz val="10"/>
        <color theme="1"/>
        <rFont val="Arial"/>
        <family val="2"/>
      </rPr>
      <t>), darunter jeweils eine "Nullrunde"</t>
    </r>
  </si>
  <si>
    <t>A: 12, B:18;</t>
  </si>
  <si>
    <t>2-4 Gruppen je Durchgang, davon je eine unkupiert</t>
  </si>
  <si>
    <t>* Insgesamt konnte Schwanzbeißen nur bei 2 von 17 Durchgängen in Betrieb A und nur bei 2 von 11 Durchgängen in Betrieb B verhindert werden, ansonsten leichte und schwere Verletzungen 
* Einsatz von Beschäftigungsmaterial reduziert Schweregrad und kann Ausbruch rel. schnell beenden
* wichtig: frühzeitiges Erkennen und schnelles Eingreifen, intensive Tierbeobachtung 
* Art und Material der Objekte spielen eine wichtige Rolle, Gewöhnungseffekt beachten! die besten Erfahrungen wurden mit veränderbaren und essbaren Materialien gemacht, auch zusätzlicher Futtertrog mit positiven Effekten</t>
  </si>
  <si>
    <t>Abschlussbericht liegt vor, Dissertation in der Endfertigung; wurde auf Schweinetag am 28.10.2015 in Iden als Vortrag vorgestellt</t>
  </si>
  <si>
    <t xml:space="preserve">* Bonituren in Ferkelaufzucht und Mast
* Einsatz von unterschiedlichen Rohfaserträgern, offenen Tränkestellen, Fütterungsstrategien, Besatzdichte, Wühlerde, Beschäftigungsobjekte etc.
</t>
  </si>
  <si>
    <t xml:space="preserve">3 Durchgänge/Jahr Je Durchgang ca. 200 Tiere </t>
  </si>
  <si>
    <t>ca. 6 Gruppen/Buchten je Durchgang</t>
  </si>
  <si>
    <t>* Kupieren verhindert nicht Schwanzbeißen, mindert aber die Folgeschäden
* Beschäftigungsmaterialien müssen weiter hinsichtlich ihrer Effektivität auf die Tiere optimiert werden
* Problem Wühlturm: Handhabung durch den Tierhalter
* Lösungsansatz: Koppelung mit Fütterung? &gt; strukturreiches Futter
* Besatzdichte trägt zur Problematik bei: hohe Besatzdichten sollten vermieden werden
* Keim- und Partikelbelastung?
* Intensive Tierbeobachtung wichtig um verändertes Tierverhalten abschätzen zu können, vorbeugende Maßnahmen zu treffen und schnell reagieren zu können
* Kritische Phasen treten auf nach Umstallung / Transport der Tiere und v.a. in der Mitte der Mast &gt; besonders hohe Anforderung an Erfüllung der Tierbedürfnisse und Tierbeobachtung
Fazit: Praxisempfehlungen basieren nur auf den hier gemachten Erfahrungen in 2 Pilotbetrieben (Ferkelaufzucht/Mast); Die Ergebnisse haben gezeigt, dass Probleme und Lösungsansätze betriebsindividuell angegangen werden müssen.</t>
  </si>
  <si>
    <t>Praxisstudie zum Schwänzekupieren beim Schwein - ist ein Verzicht möglich? 1. Projektphase: Einsatz von Beschäftigungsmaterial (BM)</t>
  </si>
  <si>
    <t xml:space="preserve">Anzahl Tiere varriert zwischen den Betrieben (B): B_1=2.600   B_2=800     B_3=1.600  V-Gruppen: kupiert,o. BM kupiert,m.BM lang, o. BM lang, m. BM; jede VG in jedem DG                 </t>
  </si>
  <si>
    <t>* Bei Schweinen mit nicht kupierten Schwänzen begann das Schwanzbeißen 2 bis 3 Wochen nach dem Absetzen. In der Mast trat nur vereinzelt Schwanzbeißen auf
* Zusätzliches Beschäftigungsmaterial wirkte sich positiv auf Schwanzbeißgeschehen und Schwanzverluste aus
* Geeignete Beschäftigungsmaterialien sind Stroh oder Heu und getrocknete Maissilage. Torf hat sich nicht bewährt. Das Material muss täglich frisch angeboten werden und darf nicht „nach Schwein“ riechen
* Vermehrte Probleme mit Schwanzbeißen traten bei schlechter Tiergesundheit (Atemwegserkrankungen) und starken Tag-Nacht-Nachtschwankungen in der Stalltemperatur auf
* In Buchten mit Beißgeschehen waren die Tiere vor dem Ausbruch aktiver (ca. 12%), zudem kann die Schwanzhaltung Hinweise auf bevorstehende Beißaktivitäten geben</t>
  </si>
  <si>
    <t>Das Beißgeschehen beginnt 2 bis 3 Wochen nach dem Absetzen; Beschäftigungsmaterial (täglich frisch) reduziert das Beißgeschen und die Schwanzverluste. Stroh, Heu und Maissilage sind geeignete Materialen. Torf (Wühlerde) wurden von den Ferkeln sehr gut angenommen (ein Betrieb), hatte aber keinen Einfluss auf das Beißgeschen.                                                                                                          Eine intensivere Tierbeobachtung ist bei nicht kupierten Schwänzen sehr wichtig, um frühzeitig den Beginn des Beißgeschehens zu erkennen. Die tägliche Gabe von Beschäftigungsmaterial unterstützt die Tierbeobachtung.                                           Die Aktivität der Tiere ist vor einem Beißgeschehen erhöht. Allerdings ist diese Erhöhung für das Personal nur schwer festellbar. Als "Frühwarnsystem" kann die Schwanzhaltung herangezogen werden: bei "pendelnden" oder "zwischen den Hinterbeinen versteckten" Schwänzen sollte sofort zusätzliches (neues) Beschäftigungmaterial angeboten werden.  
In einem Betrieb trat in Zusammenhang mit Atemwegserkrankungen ein massives Beißgeschehen und drastisches Schwanzverluste auf. Die Tiergesundheit scheint ein wichtiger Schlüsselfaktor für das Beißgeschehen zu sein.</t>
  </si>
  <si>
    <t xml:space="preserve">Institut für Tierzucht und Tierhaltung, CAU Kiel (Prof. Dr. J. Krieter, TA Christina Veit, Dr. Imke Traulsen); Lehr- und Versuchszentrum Futterkamp (Karin Müller), LWK Schleswig-Holstein; ISN-Projekt GmbH (Dr. K.-H. Tölle)  </t>
  </si>
  <si>
    <t>6 (je 2 Kontroll-, Luzerne- und Maissilage-Gruppen)</t>
  </si>
  <si>
    <t xml:space="preserve">* Verlauf des Schwanzbeißens in der Aufzucht bei nicht kupierten Schwänzen
* Wurfweises Absetzen vs. gemischte Würfe (mind. drei Würfe)
* Einfluss der Säugezeit: vier vs. fünf Wochen                            * Optimierung der Fütterung                      </t>
  </si>
  <si>
    <t xml:space="preserve">Das wurfweise Absetzen der Ferkel (zur Stressreduzierung) hatte keinen deutlichen Einfluss auf das Beißgeschen in der Aufzucht, die Schwanzverluste fielen in der Gruppe wurfweises Absetzen um 10% geringer aus (Ende der Ferkelaufzucht). Die Untersuchungen sollen auf den Praxisbetrieben fortgesetzt werden (über die Einrichtung eines Ferkelschlupfs).  
Über den Einfluss der Säugezeit auf das Beißgeschen liegen noch keine gesicherten Erkenntnisse vor. Diese Untersuchungen werden auf Futterkamp fortgesetzt. In den Praxisbetrieben kann der Effekt der einer längeren Säugezeit nicht überprüft werden. </t>
  </si>
  <si>
    <t>Bedeutung der Sozialstruktur für das Schwanzbeißen in der Ferkelaufzucht</t>
  </si>
  <si>
    <t>Institut für Tierzucht und Tierhaltung, CAU Kiel (Prof. Dr. J. Krieter, TA Christina Veit, Dr. Katrin Büttner), Lehr- und Versuchzentrum Futterkamp, LWK Schleswig-Holstein (Dr. Onno Burfeind)</t>
  </si>
  <si>
    <t>* Täter-Opfer "Beziehungen"      * Welche Tiere beißen (z.B. aggressive, submissive) ?                                            * Welche Bedeutung hat das "Gruppengefüge" auf das Beiß-geschehen (Netzwerkanalyse) insbesondere bei "identischen" Buchten ?                                * Computergestützte Aus-wertung der Videoaufzeich-nungen in Zusammenarbeit mit  Informatik (CAU)</t>
  </si>
  <si>
    <t>* Lehr- und Versuchszentrum Futterkamp
* 400 Tiere, 4 „identische" Abteile a 100 Tiere
* Beschäftigungsmaterial: Luzernestroh (täglich neu)
* Wöchentliche Bonitierung (Beißgeschehen, Schwanzverluste)  
* Videoaufzeichnungen kontinuierlich vom Absetzen bis zum Ende der Ferkelaufzucht (6 Wochen), Tiere wurden einzeln markiert</t>
  </si>
  <si>
    <t>* Stand des Projektes: die Datenaufnahmen ist abgeschlossen; das umfangreiche Videomaterial wird derzeit ausgewertet. Erste Ergebnisse werden für Ende 2015 erwartet.</t>
  </si>
  <si>
    <t>bis 4</t>
  </si>
  <si>
    <t xml:space="preserve">betriebsindividuell;
Anzahl Tiere je nach Fortschritt;
Dokumentation bei jedem Betriebsbesuch
</t>
  </si>
  <si>
    <t>betriebsindividuell, je nach Fortschritt</t>
  </si>
  <si>
    <t>Thüringen</t>
  </si>
  <si>
    <t>Thüringer Landesanstalt für Landwirtschaft, Jena (TLL), Dr. Thomas Bauer, Katrin Rau</t>
  </si>
  <si>
    <t>thomas.bauer@tll.thueringen.de</t>
  </si>
  <si>
    <t>Ziel dieser Arbeit war, zu klären, welche Faktoren das Schwanzbeißen auslösen können und wie sich diese auf die verschiedenen Haltungssysteme der Schweine auswirken und beurteilen lassen. Weiterhin sollten wirkungsvolle Verfahrensweisen und Möglichkeiten gefunden werden, die das Auftreten von Schwanzbeißen wirksam verhindern können, um zu beurteilen, ob diese für ein langfristiges Kupierverbot der Schwänze genügen.</t>
  </si>
  <si>
    <t>Klima, Platzangebot/Struktur, Havarien bei Lüftungsanlage und Fütterung haben großen Einfluss</t>
  </si>
  <si>
    <t>Untersuchungen in 3 Betrieben: ein konventionell wirtschaftender Betrieb (A) auf Teil- und Vollspaltenboden, ein konventionell wirtschaftender Betrieb auf Tiefstreu (B) und ein Betrieb (C) mit sowohl ökologischer Schweinehaltung auf Stroh, als auch konventioneller Haltung mit bis zu 50 kg LM ebenfalls auf Stroh und ab 50 kg LM auf Teilspaltenboden. Schweine teilweise nicht kupiert.</t>
  </si>
  <si>
    <t>Thüringer Landesanstalt für Landwirtschaft, Jena (TLL), Martin-Luther-Universität Halle; Dr. Thomas Bauer, Katrin Rau, Dr. Frosch</t>
  </si>
  <si>
    <t>Veränderung des Verhaltens am Beginn der Mast analysieren sowie eine mögliche positive Beeinflussung des Schwanzbeißens durch die Haltungsform und die differenzierten geschlechtlichen Aufstallungsvarianten aufzeigen.</t>
  </si>
  <si>
    <t>Einen statistisch nachweisbaren Einfluss auf die gezeigten Verhaltensweisen konnte durch die Woche bestätigt werden, jedoch nicht durch die unterschiedlichen Haltungsformen. Es wurde festgestellt, dass der Bewegungsanteil im Verlauf der ersten fünf Wochen abfällt während der Liegeanteil tendenziell ansteigt. Ebenfalls konnte ein leichter Anstieg der Fütterung in den ersten fünf Wochen der Mast verzeichnet werden. Durch eine getrenntgeschlechtliche Aufstallung war ein differenziertes Verhalten zwischen den beiden Geschlechtern beweisbar. Die weiblichen Tiere sind in den ersten fünf Wochen der Mast aktiver als die Börgen und weisen eine geringere Nahrungsaufnahme auf. Unter Einbeziehung der Daten bezüglich der Schwanzbeschädigungen am Ende der Mast konnte festgestellt werden, dass die weiblichen Tiere höhere Verluste, hinsichtlich Schwanzverletzungen, aufweisen als kastrierte Tiere. Jedoch waren die Verletzungen bzw. Verluste des Schwanzes in den gemischtgeschlechtlichen Gruppen noch wesentlich höher. Die zusätzlichen Raumgestaltungselemente zeigten keinen Effekt auf die geäußerten Verhaltensweisen, lediglich bei der Wand kann bei den weiblichen Tieren ein positiver Wirkung nachgewiesen werden, da die Schwanzverletzungen deutlich geringer waren als ohne Wand.</t>
  </si>
  <si>
    <t>Auswertung von Videoaufnahmen in den ersten fünf Wochen der Mastperiode ab der Umstallung hinsichtlich Veränderung ausgewählter Verhaltensweisen in unterschiedlich gestalteten Haltungsvarianten.
Dabei wurde pro Woche ein Tag mit neun Stunden Beobachtungsdauer im 5-Minuten Intervall analysiert. Diese Beobachtungen wurden mit den verschiedenen Gestaltungsvarianten, der differenzierten geschlechtlichen Aufstallung und den Beschädigungen durch Schwanzbeißen in Verbindung gesetzt.</t>
  </si>
  <si>
    <t xml:space="preserve">Untersuchungen Langschwanz Betrieb </t>
  </si>
  <si>
    <t>Prüfung von verschiedenen Beschäftigungsmaterialien/-objekten zwecks Vorbeugens von Schwanzbeißen im Betrieb</t>
  </si>
  <si>
    <t xml:space="preserve">Von insgesamt 104 Tieren hatten zum Mastende 22 Tiere (23%) intakte Schwänze. Dabei waren die Unterschiede zwischen den Durchgängen größer als zwischen den Varianten. Das angebotene Beschäftigungsmaterial wurde sehr gut von den Tieren angenommen, verhinderte aber nicht die Problematik Schwanzbeißen. </t>
  </si>
  <si>
    <t>Unter den in diesem Betrieb vorherrschenden Produktionsbedingungen ist die Teilnahme an Langschwanzprojekten nicht zu empfehlen. Die eingesetzten Maßnahmen konnten massives Schwanzbeißen nicht verhindern, auch nicht die Gabe von Heu.</t>
  </si>
  <si>
    <t>Verfahrenstechnische Untersuchungen zum Schwanzbeißen bei Ferkeln und Mastschweinen unter Praxisbedingungen (Masterarbeit)</t>
  </si>
  <si>
    <t>Wichtig ist, dass der Schweinehalter bereits bei den ersten Anzeichen von Schwanzbeißen reagiert und nicht wartet bis Blut fließt und das Problem außer Kontrolle gerät. Ausreichend Beschäftigung, eine hohe Beobachtungsintensität im Bestand, das Identifizieren und Entfernen eines Beißers aus der Gruppe und intensive Handarbeit sind Faktoren, die auf einer intensiven Tier- Mensch- Beziehung aufbauen und bedeutend zur erfolgreichen Haltung ohne Schwanzbeißen von unkupierten Tieren beitragen. Die gezielte und tägliche Tierbeobachtung ist unerlässlich. Es sollten die genannten ursächlichen Faktoren beseitigt werden und für optimierte Haltungs-, Klima-, und Fütterungsverhältnisse gesorgt werden, um das Wohlbefinden der Schweine bestmöglich zu ermöglichen.</t>
  </si>
  <si>
    <t>Analyse ausgewählter Verhaltensweisen von Mastschweinen in den ersten Wochen der Mast bei differenzierter Ausgestaltung der Haltungsumwelt (Bachelorarbeit)</t>
  </si>
  <si>
    <t>Thüringer Landesanstalt für Landwirtschaft, Jena (TLL), Dr. Thomas Bauer, Katrin Rau, Hochschule Anhalt
Fachbereich Landwirtschaft, Ökotrophologie und Landschaftsentwicklung, Dr. Heiko Scholz</t>
  </si>
  <si>
    <t>h.scholz@loel.hs-anhalt.de, thomas.bauer@tll.thueringen.de</t>
  </si>
  <si>
    <t xml:space="preserve">1 Praxisbetrieb, 2 Durchggänge mit 4 Buchten a 13 Tiere, unkupiert. Varianten (1 Bucht / Variante):
* Kontrolle (Standardbucht): 1 x täglich Heu (Handvoll auf Festfläche) + bereits vorhandene Futterketten
* Test 1: Standardbucht + Hanf-Seil
* Test 2: Standardbucht + Hanf-Seil + Bite-Rite
* Test 3: Standardbucht + Hanf-Seil + Bite-Rite + zusätzlich Gabe Heu
</t>
  </si>
  <si>
    <t>Untersuchungen zur Vermeidung von Kannibalismus bei der Haltung unkupierter Schweine (Versuche in der LPA Dornburg)</t>
  </si>
  <si>
    <t>Erprobung verschiedener Variationen der Haltungsbedingungen sowie Managementmaßnahmen zur Verminderung des Auftretens von Schwanzbeißen bei unkupierten Schweinen, um zukünftig auf das Kupieren der Schwänze weitgehend verzichten zu können. Der Fokus liegt dabei auf möglichst einfachen und kostengünstigen Variationen, um die wirtschaftliche Akzeptanz in der Praxis zu erhöhen.  Bisher Buchtenstrukturierung, Minerallecksteine ad libitum</t>
  </si>
  <si>
    <t>4 a 13 Tiere</t>
  </si>
  <si>
    <t>4 bis 12 pro Betrieb in unterschiedlichen Gruppengrößen</t>
  </si>
  <si>
    <t xml:space="preserve">Ein einfacher Verzicht auf das Schwanzkupieren bei gleichzeitiger Beibehaltung der derzeit in der Praxis anzutreffenden Produktionsbedingungen ist flächendeckend nicht möglich. Dies kann zu tierschutzrelevanten Zuständen und hohen ökonomischen Ausfällen führen. </t>
  </si>
  <si>
    <t>Bei den Versuchen konnte keine Lösung für das Problem des Schwanzbeißens bei unkupierten Schweinen gefunden werden. Bereits bekannte Fakten, wie der Einfluss der Fütterung, des Stallklimas, der Tiergesundheit auf das Tierverhalten, wurden bestätigt. Der Einfluss der Wasseraufnahme auf das Tierverhalten konnte untermauert werden. Es ist zu empfehlen, über Wasseruhren pro Abteil den Verbrauch der Wassermenge zu beobachten, um so insbesondere auf tiergesundheitliche Probleme schneller reagieren zu können. [2014] Zukünftige Untersuchungen:
Nekrosenbildung verhindern
Läuferbereich, sowie Abschnitte um die Ein- bzw. Umstallungen müssen stärker eingebunden werden</t>
  </si>
  <si>
    <t>Charakteristika Ferkelerzeugerbetrieb: mit 550 Sauen, 4200 Ferkelaufzuchtplätzen, 30,5 abgesetzten Ferkel und 5,5 % Umrauschern
Die Buchtengröße betrug 3,5 x 2,6m, wovon 3,5 x 1m mit Betonspalten ausgelegt waren. In der Mitte der Buchtenabtrennung befand sich ein Trockenfutterautomat mit 5 Fressplätzen und jeweils 2 Beckentränken. Die Durchflussrate der Tränken lag bei Aufstallung zwischen 1600 und 2400ml/min. Das veränderbare Spielmaterial bestand aus einer Kette mit Kunststoffanteil. 
1 Durchgang</t>
  </si>
  <si>
    <t>Authors</t>
  </si>
  <si>
    <t>Title</t>
  </si>
  <si>
    <t>Year</t>
  </si>
  <si>
    <t>Source title</t>
  </si>
  <si>
    <t>Volume</t>
  </si>
  <si>
    <t>Issue</t>
  </si>
  <si>
    <t>Art. No.</t>
  </si>
  <si>
    <t>Page start</t>
  </si>
  <si>
    <t>Page end</t>
  </si>
  <si>
    <t>Cited by</t>
  </si>
  <si>
    <t>Link</t>
  </si>
  <si>
    <t>Authors with affiliations</t>
  </si>
  <si>
    <t>Author Keywords</t>
  </si>
  <si>
    <t>Index Keywords</t>
  </si>
  <si>
    <t>Correspondence Address</t>
  </si>
  <si>
    <t>DOI</t>
  </si>
  <si>
    <t>Language of Original Document</t>
  </si>
  <si>
    <t>Document Type</t>
  </si>
  <si>
    <t>Source</t>
  </si>
  <si>
    <t>Telkanranta H., Bracke M.B.M., Valros A.</t>
  </si>
  <si>
    <t>Fresh wood reduces tail and ear biting and increases exploratory behaviour in finishing pigs</t>
  </si>
  <si>
    <t>Applied Animal Behaviour Science</t>
  </si>
  <si>
    <t>http://www.scopus.com/inward/record.url?eid=2-s2.0-84908480457&amp;partnerID=40&amp;md5=be8fe30da093b3f5317483dfa34c7590</t>
  </si>
  <si>
    <t>Telkänranta, H., University of Helsinki, Department of Production Animal Medicine, P.O. Box 57, 00014, University of Helsinki, Finland; Bracke, M.B.M., Wageningen UR Livestock Research, P.O. Box 338, 6700AH Wageningen, The Netherlands; Valros, A., University of Helsinki, Department of Production Animal Medicine, P.O. Box 57, 00014, University of Helsinki, Finland</t>
  </si>
  <si>
    <t>Environmental enrichment; Fattening pigs; Oral-nasal manipulation; Point-source enrichment; Redirected behaviours; Welfare</t>
  </si>
  <si>
    <t>Telkänranta, H.</t>
  </si>
  <si>
    <t>10.1016/j.applanim.2014.09.007</t>
  </si>
  <si>
    <t>English</t>
  </si>
  <si>
    <t>Article in Press</t>
  </si>
  <si>
    <t>Scopus</t>
  </si>
  <si>
    <t>Putz S., Goertz S., Jaeger F.</t>
  </si>
  <si>
    <t>Analysis of the causes of tail biting in pigs [Schwanzentzündungen beim Schwein - Eine Form dor Ödemkrankheit?]</t>
  </si>
  <si>
    <t>Tierarztliche Umschau</t>
  </si>
  <si>
    <t>http://www.scopus.com/inward/record.url?eid=2-s2.0-84908170826&amp;partnerID=40&amp;md5=48bdc8915a86e3936a00e2dec320180f</t>
  </si>
  <si>
    <t>Pütz, S., Referat Tierschutz im Ministerium für Klimaschutz, Umwelt, Landwirtschaft, Natur- und Verbraucherschutz des Landes Nordrhein-WestfalenDusseldorf, Germany; Goertz, S., Referat Tierschutz im Ministerium für Klimaschutz, Umwelt, Landwirtschaft, Natur- und Verbraucherschutz des Landes Nordrhein-WestfalenDusseldorf, Germany; Jaeger, F., Referat Tierschutz im Ministerium für Klimaschutz, Umwelt, Landwirtschaft, Natur- und Verbraucherschutz des Landes Nordrhein-WestfalenDusseldorf, Germany</t>
  </si>
  <si>
    <t>Edema disease; Necrosis; Pigs; Tail biting</t>
  </si>
  <si>
    <t>Suidae</t>
  </si>
  <si>
    <t>Jaeger, F.; Referat Tierschutz im Ministerium für Klimaschutz, Umwelt, Landwirtschaft, Natur- und Verbraucherschutz des Landes Nordrhein-WestfalenGermany</t>
  </si>
  <si>
    <t>German</t>
  </si>
  <si>
    <t>Article</t>
  </si>
  <si>
    <t>Ursinus W.W., Wijnen H.J., Bartels A.C., Dijvesteijn N., van Reenen C.G., Bolhuis J.E.</t>
  </si>
  <si>
    <t>Damaging biting behaviors in intensively kept rearing gilts: The effect of jute sacks and relations with production characteristics</t>
  </si>
  <si>
    <t>Journal of Animal Science</t>
  </si>
  <si>
    <t>http://www.scopus.com/inward/record.url?eid=2-s2.0-84908288526&amp;partnerID=40&amp;md5=40e936404b1738f61f52e67038afae08</t>
  </si>
  <si>
    <t>Ursinus, W.W., Wageningen University, Department of Animal Sciences, Adaptation Physiology Group, PO Box 338Wageningen, Netherlands, Wageningen UR Livestock Research, Animal Behaviour and Welfare, PO Box 338Wageningen, Netherlands; Wijnen, H.J., Wageningen University, Department of Animal Sciences, Adaptation Physiology Group, PO Box 338Wageningen, Netherlands; Bartels, A.C., Wageningen University, Department of Animal Sciences, Adaptation Physiology Group, PO Box 338Wageningen, Netherlands, Wageningen University, Department of Animal Sciences, Animal Breeding and Genomics Centre, PO Box 338Wageningen, Netherlands; Dijvesteijn, N., Wageningen University, Department of Animal Sciences, Animal Breeding and Genomics Centre, PO Box 338Wageningen, Netherlands, TOPIGS Research Center IPG B.V, PO Box 43Beuningen, Netherlands; van Reenen, C.G., Wageningen UR Livestock Research, Animal Behaviour and Welfare, PO Box 338Wageningen, Netherlands, Wageningen University, Department of Animal Sciences, Animal Production Systems Group, PO Box 338Wageningen, Netherlands; Bolhuis, J.E., Wageningen University, Department of Animal Sciences, Adaptation Physiology Group, PO Box 338Wageningen, Netherlands</t>
  </si>
  <si>
    <t>Ear biting; Enrichment; Estimated breeding values; Growth; Pigs; Tail biting</t>
  </si>
  <si>
    <t>Ursinus, W.W.; Wageningen University, Department of Animal Sciences, Adaptation Physiology Group, PO Box 338, Netherlands</t>
  </si>
  <si>
    <t>10.2527/jas2014-7918</t>
  </si>
  <si>
    <t>Benard M., Schuitmaker T.J., de Cock Buning T.</t>
  </si>
  <si>
    <t>Scientists and Dutch Pig Farmers in Dialogue About Tail Biting: Unravelling the Mechanism of Multi-stakeholder Learning</t>
  </si>
  <si>
    <t>Journal of Agricultural and Environmental Ethics</t>
  </si>
  <si>
    <t>http://www.scopus.com/inward/record.url?eid=2-s2.0-84901502738&amp;partnerID=40&amp;md5=a83e807f970d2110a3d83ccf899f0a54</t>
  </si>
  <si>
    <t>Benard, M., Athena Institute for Research on Innovation and Communication in Health and Life Sciences, Vrije Universiteit Amsterdam, De Boelelaan 1081, 1081 HV Amsterdam, Netherlands; Schuitmaker, T.J., Athena Institute for Research on Innovation and Communication in Health and Life Sciences, Vrije Universiteit Amsterdam, De Boelelaan 1081, 1081 HV Amsterdam, Netherlands; de Cock Buning, T., Athena Institute for Research on Innovation and Communication in Health and Life Sciences, Vrije Universiteit Amsterdam, De Boelelaan 1081, 1081 HV Amsterdam, Netherlands</t>
  </si>
  <si>
    <t>Animal welfare; Conflict; Dialogue; Perceptions; Science communication; Social learning</t>
  </si>
  <si>
    <t>animal welfare; conflict management; environmental issue; knowledge; learning; livestock; perception; stakeholder</t>
  </si>
  <si>
    <t>Benard, M.; Athena Institute for Research on Innovation and Communication in Health and Life Sciences, Vrije Universiteit Amsterdam, De Boelelaan 1081, 1081 HV Amsterdam, Netherlands; email: M.Benard@VU.nl</t>
  </si>
  <si>
    <t>10.1007/s10806-013-9471-x</t>
  </si>
  <si>
    <t>Camerlink I., Bolhuis J.E., Duijvesteijn N., Van Arendonk J.A.M., Bijma P.</t>
  </si>
  <si>
    <t>Growth performance and carcass traits in pigs selected for indirect genetic effects on growth rate in two environments</t>
  </si>
  <si>
    <t>http://www.scopus.com/inward/record.url?eid=2-s2.0-84901597976&amp;partnerID=40&amp;md5=b67e39a79d13afffe5afa6f0de543081</t>
  </si>
  <si>
    <t>Camerlink, I., Animal Breeding and Genomics Centre, Wageningen University, PO Box 338, 6700 AH Wageningen, Netherlands, Adaptation Physiology Group, Wageningen University, PO Box 338, 6700 AH Wageningen, Netherlands; Bolhuis, J.E., Adaptation Physiology Group, Wageningen University, PO Box 338, 6700 AH Wageningen, Netherlands; Duijvesteijn, N., Animal Breeding and Genomics Centre, Wageningen University, PO Box 338, 6700 AH Wageningen, Netherlands, TOPIGS Research Center IPG, PO Box 43, 6640 AA Beuningen, Netherlands; Van Arendonk, J.A.M., Animal Breeding and Genomics Centre, Wageningen University, PO Box 338, 6700 AH Wageningen, Netherlands; Bijma, P., Animal Breeding and Genomics Centre, Wageningen University, PO Box 338, 6700 AH Wageningen, Netherlands</t>
  </si>
  <si>
    <t>Genotype by environment; Growth; Housing; Indirect genetic effect; Pig; Production</t>
  </si>
  <si>
    <t>Camerlink, I.; Animal Breeding and Genomics Centre, Wageningen University, PO Box 338, 6700 AH Wageningen, Netherlands; email: Irene.Camerlink@sruc.ac.uk</t>
  </si>
  <si>
    <t>10.2527/jas2013-7220</t>
  </si>
  <si>
    <t>Camerlink, I. ; Ursinus, W.W. ; Bijma, P. ; Kemp, B. ; Bolhuis, J.E.</t>
  </si>
  <si>
    <t>Indirect Genetic Effects for Growth Rate in Domestic Pigs Alter Aggressive and Manipulative Biting Behaviour</t>
  </si>
  <si>
    <t>Behavior Genetics</t>
  </si>
  <si>
    <t>D'Eath R.B., Arnott G., Turner S.P., Jensen T., Lahrmann H.P., Busch M.E., Niemi J.K., Lawrence A.B., Sandoe P.</t>
  </si>
  <si>
    <t>Injurious tail biting in pigs: How can it be controlled in existing systems without tail docking?</t>
  </si>
  <si>
    <t>Animal</t>
  </si>
  <si>
    <t>http://www.scopus.com/inward/record.url?eid=2-s2.0-84906315967&amp;partnerID=40&amp;md5=ffdc14f11dd531c80b56365e280580af</t>
  </si>
  <si>
    <t>D'Eath, R.B., SRUC, West Mains Road, Edinburgh EH9 3JG, United Kingdom; Arnott, G., SRUC, West Mains Road, Edinburgh EH9 3JG, United Kingdom, Queen's University Belfast, School of Biological Sciences, 97 Lisburn Road, Belfast BT9 7BL, United Kingdom; Turner, S.P., SRUC, West Mains Road, Edinburgh EH9 3JG, United Kingdom; Jensen, T., Danish Agriculture and Food Council, Pig Research Centre, Axeltorv 3, 1609 Copenhagen V, Denmark; Lahrmann, H.P., Danish Agriculture and Food Council, Pig Research Centre, Axeltorv 3, 1609 Copenhagen V, Denmark; Busch, M.E., Danish Agriculture and Food Council, Pig Research Centre, Axeltorv 3, 1609 Copenhagen V, Denmark; Niemi, J.K., MTT Agrifood Research Finland, Economic Research, Kampusranta 9, FI-60320 Seinäjoki, Finland; Lawrence, A.B., SRUC, West Mains Road, Edinburgh EH9 3JG, United Kingdom; Sandøe, P., Department of Large Animal Sciences, Department of Food and Resource Economics, University of Copenhagen, Gronnegårdsvej 8, 1870 Frederiksberg C, Copenhagen, Denmark</t>
  </si>
  <si>
    <t>behaviour; enrichment; housing; pigs; tail biting</t>
  </si>
  <si>
    <t>Animalia; Suidae</t>
  </si>
  <si>
    <t>10.1017/S1751731114001359</t>
  </si>
  <si>
    <t>Grandin T., Deesing M.J.</t>
  </si>
  <si>
    <t>Genetics and Animal Welfare</t>
  </si>
  <si>
    <t>Genetics and the Behavior of Domestic Animals</t>
  </si>
  <si>
    <t>http://www.scopus.com/inward/record.url?eid=2-s2.0-84882611477&amp;partnerID=40&amp;md5=8691c31a4ab83c08610d513e5d6b5f00</t>
  </si>
  <si>
    <t>Grandin, T., Department of Animal Sciences, Colorado State University, Fort Collins, Colorado, United States; Deesing, M.J., Grandin Livestock Handling Systems Inc., Fort Collins, Colorado, United States</t>
  </si>
  <si>
    <t>Animal welfare; Appetite; Feather pecking; Genetic selection; Neurological defects</t>
  </si>
  <si>
    <t>Grandin, T.; Department of Animal Sciences, Colorado State University, Fort Collins, Colorado, United States</t>
  </si>
  <si>
    <t>10.1016/B978-0-12-394586-0.00012-3</t>
  </si>
  <si>
    <t>Book Chapter</t>
  </si>
  <si>
    <t>Harley S., Boyle L.A., O'Connell N.E., More S.J., Teixeira D.L., Hanlon A.</t>
  </si>
  <si>
    <t>Docking the value of pigmeat? Prevalence and financial implications of welfare lesions in Irish slaughter pigs</t>
  </si>
  <si>
    <t>Animal Welfare</t>
  </si>
  <si>
    <t>http://www.scopus.com/inward/record.url?eid=2-s2.0-84905826644&amp;partnerID=40&amp;md5=6adb96c0b25f629d9be6848e7360efa8</t>
  </si>
  <si>
    <t>Harley, S., School of Veterinary Science, University of Liverpool, Neston, Cheshire CH64 7TE, United Kingdom; Boyle, L.A., Animal and Grassland Research and Innovation Centre, Teagasc Moorepark, Fermoy, Co Cork, Ireland; O'Connell, N.E., Institute for Global Food Security, Northern Ireland Technology Centre, Queens University Belfast, Malone Road, Belfast BT9 5HN, United Kingdom; More, S.J., UCD School of Veterinary Medicine, University College Dublin, Belfield, Dublin 4, Ireland; Teixeira, D.L., Animal and Grassland Research and Innovation Centre, Teagasc Moorepark, Fermoy, Co Cork, Ireland; Hanlon, A., UCD School of Veterinary Medicine, University College Dublin, Belfield, Dublin 4, Ireland</t>
  </si>
  <si>
    <t>Animal welfare; Carcase; Economics; Meat inspection; Pig; Tail biting</t>
  </si>
  <si>
    <t>Teixeira, D.L.; Animal and Grassland Research and Innovation Centre, Teagasc Moorepark, Fermoy, Co Cork, Ireland; email: dayane.teixeira@teagasc.ie</t>
  </si>
  <si>
    <t>10.7120/09627286.23.3.275</t>
  </si>
  <si>
    <t>Marchant-Forde J.N., Lay Jr. D.C., McMunn K.A., Cheng H.W., Pajor E.A., Marchant-Forde R.M.</t>
  </si>
  <si>
    <t>Postnatal piglet husbandry practices and well-being: The effects of alternative techniques delivered in combination</t>
  </si>
  <si>
    <t>http://www.scopus.com/inward/record.url?eid=2-s2.0-84895181549&amp;partnerID=40&amp;md5=ef1bbb045b12ab215265d11d1cb320f4</t>
  </si>
  <si>
    <t>Marchant-Forde, J.N., USDA-ARS, Livestock Behavior Research Unit, Purdue University, West Lafayette, IN 47907, United States; Lay Jr., D.C., USDA-ARS, Livestock Behavior Research Unit, Purdue University, West Lafayette, IN 47907, United States; McMunn, K.A., USDA-ARS, Livestock Behavior Research Unit, Purdue University, West Lafayette, IN 47907, United States; Cheng, H.W., USDA-ARS, Livestock Behavior Research Unit, Purdue University, West Lafayette, IN 47907, United States; Pajor, E.A., Department of Animal Sciences, Purdue University, West Lafayette, IN 47907, United States, University of Calgary, Calgary, AB, T2N 4N1, Canada; Marchant-Forde, R.M., USDA-ARS, Livestock Behavior Research Unit, Purdue University, West Lafayette, IN 47907, United States, VCA Lafayette Animal Hospital, Lafayette, IN 47905, United States</t>
  </si>
  <si>
    <t>Growth; Pain; Physiology; Pigs; Routine processing; Vocalizations</t>
  </si>
  <si>
    <t>Marchant-Forde, J. N.; USDA-ARS, Livestock Behavior Research Unit, Purdue University, West Lafayette, IN 47907, United States; email: Jeremy.marchant-forde@ars.usda.gov</t>
  </si>
  <si>
    <t>10.2527/jas2013-6929</t>
  </si>
  <si>
    <t>Meunier-Salaun M.C., Guerin C., Billon Y., Sellier P., Noblet J., Gilbert H.</t>
  </si>
  <si>
    <t>Divergent selection for residual feed intake in group-housed growing pigs: characteristics of physical and behavioural activity according to line and sex</t>
  </si>
  <si>
    <t>http://www.scopus.com/inward/record.url?eid=2-s2.0-84904535465&amp;partnerID=40&amp;md5=1fe1f98cc844e5f3abbdbfd50757668f</t>
  </si>
  <si>
    <t>Meunier-Salaün, M.C., INRA, UMR1348 PEGASE, F-35590 Saint-Gilles, France, Agrocampus, UMR1348 PEGASE, F-35590 Saint-Gilles, France; Guérin, C., INRA, UMR1348 PEGASE, F-35590 Saint-Gilles, France, Agrocampus, UMR1348 PEGASE, F-35590 Saint-Gilles, France; Billon, Y., INRA, UE1372 GenESI, F-17700 Surgères, France; Sellier, P., INRA, UMR1313 GABI, F-78350 Jouy-en-Josas, France; Noblet, J., INRA, UMR1348 PEGASE, F-35590 Saint-Gilles, France, Agrocampus, UMR1348 PEGASE, F-35590 Saint-Gilles, France; Gilbert, H., INRA, UMR1313 GABI, F-78350 Jouy-en-Josas, France, INRA, UMR1388 GenPhySE, F-31326 Castanet-Tolosan, France</t>
  </si>
  <si>
    <t>behaviour; genetic; physical activity; pig; residual feed intake</t>
  </si>
  <si>
    <t>Meunier-Salaün, M. C.; INRA, UMR1348 PEGASE, F-35590 Saint-Gilles, Franceemail: marie-christine.salaun@rennes.inra.fr</t>
  </si>
  <si>
    <t>10.1017/S1751731114001839</t>
  </si>
  <si>
    <t>Nannoni E., Valsami T., Sardi L., Martelli G.</t>
  </si>
  <si>
    <t>Tail docking in pigs: A review on its short- and long-term consequences and effectiveness in preventing tail biting</t>
  </si>
  <si>
    <t>Italian Journal of Animal Science</t>
  </si>
  <si>
    <t>http://www.scopus.com/inward/record.url?eid=2-s2.0-84894068331&amp;partnerID=40&amp;md5=2e182d6568758f4c2a50a6476182e9eb</t>
  </si>
  <si>
    <t>Nannoni, E., Dipartimento di Scienze Mediche Veterinarie, Università di Bologna, Italy; Valsami, T., Dipartimento di Scienze Mediche Veterinarie, Università di Bologna, Italy; Sardi, L., Dipartimento di Scienze Mediche Veterinarie, Università di Bologna, Italy; Martelli, G., Dipartimento di Scienze Mediche Veterinarie, Università di Bologna, Italy</t>
  </si>
  <si>
    <t>Chronic stress; Pigs; Tail biting; Tail docking; Welfare</t>
  </si>
  <si>
    <t>Martelli, G.; Dipartimento di Scienze Mediche Veterinarie, Università di Bologna, via Tolara di Sopra 50, 40064 Ozzano dell'Emilia (BO), Italy; email: giovanna.martelli@unibo.it</t>
  </si>
  <si>
    <t>10.4081/ijas.2014.3095</t>
  </si>
  <si>
    <t>Review</t>
  </si>
  <si>
    <t>Spooner J.M., Schuppli C.A., Fraser D.</t>
  </si>
  <si>
    <t>Attitudes of Canadian Pig Producers Toward Animal Welfare</t>
  </si>
  <si>
    <t>http://www.scopus.com/inward/record.url?eid=2-s2.0-84905161577&amp;partnerID=40&amp;md5=4f8c2ae5310c94cc151c1b450d6a8470</t>
  </si>
  <si>
    <t>Spooner, J.M., University of British Columbia, 2357 Main Mall, Vancouver, BC, V6T 1Z4, Canada; Schuppli, C.A., University of British Columbia, 2357 Main Mall, Vancouver, BC, V6T 1Z4, Canada; Fraser, D., University of British Columbia, 2357 Main Mall, Vancouver, BC, V6T 1Z4, Canada</t>
  </si>
  <si>
    <t>Animal welfare; Attitudes; Canada; Pigs; Qualitative research; Values</t>
  </si>
  <si>
    <t>animal welfare; attitudinal survey; livestock farming; pig; research; stakeholder; Canada; Animalia; Suidae</t>
  </si>
  <si>
    <t>Spooner, J. M.; University of British Columbia, 2357 Main Mall, Vancouver, BC, V6T 1Z4, Canada; email: jeffreyspooner@gmail.com</t>
  </si>
  <si>
    <t>10.1007/s10806-013-9477-4</t>
  </si>
  <si>
    <t>Telkanranta H., Swan K., Hirvonen H., Valros A.</t>
  </si>
  <si>
    <t>Chewable materials before weaning reduce tail biting in growing pigs</t>
  </si>
  <si>
    <t>http://www.scopus.com/inward/record.url?eid=2-s2.0-84904403900&amp;partnerID=40&amp;md5=79beb970984eca2c8a9efc333f879d43</t>
  </si>
  <si>
    <t>Telkänranta, H., University of Helsinki, Department of Production Animal Medicine, University of Helsinki, P.O. Box 57, 00014, Finland, University of Helsinki, Integrative Ecology Unit, Department of Biosciences, University of Helsinki, P.O. Box 56, 00014, Finland; Swan, K., University of Helsinki, Department of Production Animal Medicine, University of Helsinki, P.O. Box 57, 00014, Finland; Hirvonen, H., University of Helsinki, Integrative Ecology Unit, Department of Biosciences, University of Helsinki, P.O. Box 56, 00014, Finland; Valros, A., University of Helsinki, Department of Production Animal Medicine, University of Helsinki, P.O. Box 57, 00014, Finland</t>
  </si>
  <si>
    <t>Enrichment; Farrowing pen; Ontogeny; Pig; Swine; Tail biting</t>
  </si>
  <si>
    <t>disease treatment; ontogeny; pig; rearing; weaning; Agave sisalana; Suidae</t>
  </si>
  <si>
    <t>Telkänranta, H.; Department of Production Animal Medicine, University of Helsinki, P.O. Box 57, 00014, Finland; email: helena.telkanranta@helsinki.fi</t>
  </si>
  <si>
    <t>10.1016/j.applanim.2014.01.004</t>
  </si>
  <si>
    <t>Ursinus W.W., Van Reenen C.G., Kemp B., Bolhuis J.E.</t>
  </si>
  <si>
    <t>Tail biting behaviour and tail damage in pigs and the relationship with general behaviour: Predicting the inevitable?</t>
  </si>
  <si>
    <t>http://www.scopus.com/inward/record.url?eid=2-s2.0-84901622295&amp;partnerID=40&amp;md5=8ede914f987270b433ebb742777075b8</t>
  </si>
  <si>
    <t>Ursinus, W.W., Wageningen University, Department of Animal Sciences, Adaptation Physiology Group, PO Box 338, 6700 AH Wageningen, Netherlands, Wageningen UR Livestock Research, Animal behaviour and Welfare, PO Box 65, 8200 AB Lelystad, Netherlands; Van Reenen, C.G., Wageningen UR Livestock Research, Animal behaviour and Welfare, PO Box 65, 8200 AB Lelystad, Netherlands; Kemp, B., Wageningen University, Department of Animal Sciences, Adaptation Physiology Group, PO Box 338, 6700 AH Wageningen, Netherlands; Bolhuis, J.E., Wageningen University, Department of Animal Sciences, Adaptation Physiology Group, PO Box 338, 6700 AH Wageningen, Netherlands</t>
  </si>
  <si>
    <t>Behavioural predictors; Domestic pigs; Environmental enrichment; Piglets; Tail bite victim; Tail biting</t>
  </si>
  <si>
    <t>behavioral response; domestic species; pig; weaning; Corchorus capsularis; Suidae; Sus scrofa domestica</t>
  </si>
  <si>
    <t>Ursinus, W.W.; Wageningen University, Department of Animal Sciences, Adaptation Physiology Group, PO Box 338, 6700 AH Wageningen, Netherlands; email: nanda.ursinus@wur.nl</t>
  </si>
  <si>
    <t>10.1016/j.applanim.2014.04.001</t>
  </si>
  <si>
    <t>Ursinus W.W., Van Reenen C.G., Reimert I., Bolhuis J.E.</t>
  </si>
  <si>
    <t>Tail biting in pigs: Blood serotonin and fearfulness as pieces of the puzzle?</t>
  </si>
  <si>
    <t>PLoS ONE</t>
  </si>
  <si>
    <t xml:space="preserve"> e107040</t>
  </si>
  <si>
    <t>http://www.scopus.com/inward/record.url?eid=2-s2.0-84906965623&amp;partnerID=40&amp;md5=e69400ef5ca57ffca17484bb5e3cca1e</t>
  </si>
  <si>
    <t>Ursinus, W.W., Adaptation Physiology Group, Department of Animal Sciences, Wageningen UniversityWageningen, Netherlands, Animal Behaviour and Welfare, Wageningen UR Livestock ResearchWageningen, Netherlands; Van Reenen, C.G., Animal Behaviour and Welfare, Wageningen UR Livestock ResearchWageningen, Netherlands; Reimert, I., Adaptation Physiology Group, Department of Animal Sciences, Wageningen UniversityWageningen, Netherlands; Bolhuis, J.E., Adaptation Physiology Group, Department of Animal Sciences, Wageningen UniversityWageningen, Netherlands</t>
  </si>
  <si>
    <t>hydrocortisone; serotonin; animal behavior; animal experiment; animal tissue; Article; bite; blood storage; controlled study; emotion; experimental behavioral test; fearfulness; female; male; nonhuman; post weaning novel object exposure; pre weaning back test; pre weaning novel environment exposure; principal component analysis; serotonin blood level; serotonin uptake; tail biting; thrombocyte; Suidae</t>
  </si>
  <si>
    <t>10.1371/journal.pone.0107040</t>
  </si>
  <si>
    <t>Ursinus, W.W.</t>
  </si>
  <si>
    <t>A tale too long for a tail too short? : identification of characteristics in pigs related to tail biting and other oral manipulations directed at conspecifics</t>
  </si>
  <si>
    <t>WUR Wageningen UR. Promotor(en): Kemp, prof. dr. ir. B., co-promotor(en): Bolhuis, dr. ir. J.E.; Reenen, dr.ir. C.G. van. - Wageningen : Wageningen University, - p. 248</t>
  </si>
  <si>
    <t>Ursinus, W.W. ; Wijnen, H.J. van; Bartels, A.C. ; Duijvesteijn, N. ; Reenen, C.G. van; Bolhuis, J.E.</t>
  </si>
  <si>
    <t>Damaging biting behaviors in intensively kept rearing gilts: the effect of jute sacks, and relations with production characteristics</t>
  </si>
  <si>
    <t>Abriel M., Jais C.</t>
  </si>
  <si>
    <t>Influence of housing conditions on the appearance of cannibalism in weaning piglets</t>
  </si>
  <si>
    <t>Landtechnik</t>
  </si>
  <si>
    <t>http://www.scopus.com/inward/record.url?eid=2-s2.0-84891329329&amp;partnerID=40&amp;md5=f29774aba8ba87d9b4e61c17156cefc8</t>
  </si>
  <si>
    <t>Abriel, M., Institute for Agricultural Engineering, Animal Husbandry of the Bavarian State Research Center for Agriculture in Grub (LFL), Germany; Jais, C., Dürrwaechter- Platz 2, 85586 Poing/Grub, Germany</t>
  </si>
  <si>
    <t>Cannibalism; Enrichment; Housing conditions; Pigs; Tail biting; Tail docking</t>
  </si>
  <si>
    <t>Jais, C.Dürrwaechter- Platz 2, 85586 Poing/Grub, Germany; email: christina.jais@LfL.bayern.de</t>
  </si>
  <si>
    <t>Alt M.</t>
  </si>
  <si>
    <t>Animal welfare in pigs - Which innovations can be expexted? [Tierschutz in der Schweinehaltung - Welche Neuerungen sind zu erwarten?]</t>
  </si>
  <si>
    <t>Praktische Tierarzt</t>
  </si>
  <si>
    <t>http://www.scopus.com/inward/record.url?eid=2-s2.0-84879344506&amp;partnerID=40&amp;md5=0797efa38502cc58bc3a197ac04e0847</t>
  </si>
  <si>
    <t>Alt, M., Landwirtschaftskammer Niedersachsen, Mars-la-Tour-Str. 1-13, 26121 Oldenburg, Germany</t>
  </si>
  <si>
    <t>Animal welfare; Castration; Indicators; Pigs; Tail docking</t>
  </si>
  <si>
    <t>Alt, M.; Landwirtschaftskammer Niedersachsen, Mars-la-Tour-Str. 1-13, 26121 Oldenburg, Germany; email: michael.ait@lwk-niedersachsen.de</t>
  </si>
  <si>
    <t>Battini M., Barbieri S., Guizzardi F., Minero M., Canali E.</t>
  </si>
  <si>
    <t>Influence of different environmental enrichments on welfare of fattening pigs [Effetto di differenti arricchimenti ambientali sul benessere di suini nella fase di ingrasso]</t>
  </si>
  <si>
    <t>Large Animal Review</t>
  </si>
  <si>
    <t>http://www.scopus.com/inward/record.url?eid=2-s2.0-84885934918&amp;partnerID=40&amp;md5=7f53bcdf5c9893874fdcf6e19d3d32ab</t>
  </si>
  <si>
    <t>Battini, M., Università Degli Studi di Milano, Dipartimento di Scienze Veterinarie e Sanità Pubblica, Via G. Celoria 10, Milano, Italy; Barbieri, S., Università Degli Studi di Milano, Dipartimento di Scienze Veterinarie e Sanità Pubblica, Via G. Celoria 10, Milano, Italy; Guizzardi, F., Medico Veterinario, Italy; Minero, M., Università Degli Studi di Milano, Dipartimento di Scienze Veterinarie e Sanità Pubblica, Via G. Celoria 10, Milano, Italy; Canali, E., Università Degli Studi di Milano, Dipartimento di Scienze Veterinarie e Sanità Pubblica, Via G. Celoria 10, Milano, Italy</t>
  </si>
  <si>
    <t>Behaviour; Body lesions; Environmental enrichment; Pig; Welfare</t>
  </si>
  <si>
    <t>Battini, M.; Università Degli Studi di Milano, Dipartimento di Scienze Veterinarie e Sanità Pubblica, Via G. Celoria 10, Milano, Italy; email: monica.battini@unimi.it</t>
  </si>
  <si>
    <t>Italian</t>
  </si>
  <si>
    <t>Bracke M.B.M., De Lauwere C.C., Wind S.M.M., Zonerland J.J.</t>
  </si>
  <si>
    <t>Attitudes of Dutch Pig Farmers Towards Tail Biting and Tail Docking</t>
  </si>
  <si>
    <t>http://www.scopus.com/inward/record.url?eid=2-s2.0-84883053994&amp;partnerID=40&amp;md5=f3387c750a69bbddf0f630023cb70cb2</t>
  </si>
  <si>
    <t>Bracke, M.B.M., Researcher of animal welfare, Wageningen UR Livestock Research, Postbus 65, 8200AB Lelystad, Netherlands, Wageningen UR Livestock Research, Edelhertweg 15, 8219PH Lelystad, Netherlands; De Lauwere, C.C., LEI, Hollandseweg 1, 6706KN Wageningen, Netherlands; Wind, S.M.M., Wageningen UR Livestock Research, Edelhertweg 15, 8219PH Lelystad, Netherlands; Zonerland, J.J., Wageningen UR Livestock Research, Edelhertweg 15, 8219PH Lelystad, Netherlands</t>
  </si>
  <si>
    <t>Farmer attitudes; Organic and conventional farming; Pigs; Tail biting; Welfare</t>
  </si>
  <si>
    <t>animal welfare; farmers attitude; livestock farming; organic farming; pig; Netherlands; Animalia; Suidae</t>
  </si>
  <si>
    <t>Bracke, M. B. M.; Researcher of animal welfare, Wageningen UR Livestock Research, Postbus 65, 8200AB Lelystad, Netherlands; email: marc.bracke@wur.nl</t>
  </si>
  <si>
    <t>10.1007/s10806-012-9410-2</t>
  </si>
  <si>
    <t>Brunberg E., Jensen P., Isaksson A., Keeling L.J.</t>
  </si>
  <si>
    <t>Behavioural and Brain Gene Expression Profiling in Pigs during Tail Biting Outbreaks - Evidence of a Tail Biting Resistant Phenotype</t>
  </si>
  <si>
    <t xml:space="preserve"> e66513</t>
  </si>
  <si>
    <t>http://www.scopus.com/inward/record.url?eid=2-s2.0-84879148329&amp;partnerID=40&amp;md5=13e94fdffd6cb849722298c6db13311c</t>
  </si>
  <si>
    <t>Brunberg, E., Department of Animal Environment and Health, Swedish University of Agricultural Sciences, Uppsala, Sweden; Jensen, P., IFM Biology, Linköping University, Linköping, Sweden; Isaksson, A., Science for Life Laboratory, Department of Medical Sciences, Uppsala University, Uppsala, Sweden; Keeling, L.J., Department of Animal Environment and Health, Swedish University of Agricultural Sciences, Uppsala, Sweden</t>
  </si>
  <si>
    <t>epidermal growth factor; Hu antigen; pyruvate dehydrogenase kinase 4; toll like receptor adaptor molecule 2; AKAP13 gene; animal behavior; animal disease; animal experiment; animal tissue; animal welfare; ARMCX1 gene; article; behavior disorder; controlled study; disease resistance; egf gene; ELAVL2 gene; epidemic; female; gene; gene expression profiling; gene expression regulation; gene function; GTF2I gene; male; microarray analysis; nonhuman; NRN1 gene; NSF gene; PDK4 gene; phenotype; PRAF2 gene; Q6FIE3 gene; Q96HH4 gene; RFK gene; RPS6KB2 gene; swine; tail biting; TBRG1 gene; TICAM2 gene; Suidae</t>
  </si>
  <si>
    <t>Brunberg, E.; Department of Animal Environment and Health, Swedish University of Agricultural Sciences, Uppsala, Sweden; email: emma.brunberg@bioforsk.no</t>
  </si>
  <si>
    <t>10.1371/journal.pone.0066513</t>
  </si>
  <si>
    <t>Brain gene expression differences are associated with abnormal tail biting behavior in pigs</t>
  </si>
  <si>
    <t>Genes, Brain and Behavior</t>
  </si>
  <si>
    <t>http://www.scopus.com/inward/record.url?eid=2-s2.0-84874191324&amp;partnerID=40&amp;md5=36330d9593527e083697c71691f3c111</t>
  </si>
  <si>
    <t>Abnormal behavior; Animal welfare; Gene expression; Microarray; Pigs; Tail biting</t>
  </si>
  <si>
    <t>abnormal tail biting behavior; animal behavior; animal experiment; animal tissue; article; body fat; controlled study; exploratory behavior; female; gene expression profiling; gene expression regulation; gene function; genetic trait; human; hypothalamus; male; microarray analysis; mouse; nonhuman; prefrontal cortex; priority journal; social behavior; swine; Animals; Behavior, Animal; Bites and Stings; Epidermal Growth Factor; Gene Expression Profiling; Hypothalamus; Motivation; Oligonucleotide Array Sequence Analysis; Prefrontal Cortex; Protein-Serine-Threonine Kinases; RNA, Messenger; Swine; Tail; Transcription Factors, TFII; Transcription, Genetic; Animalia; Mus; Suidae</t>
  </si>
  <si>
    <t>Brunberg, E.; Bioforsk Økologisk, Gunnars veg 6, 6630 Tingvoll, Norway; email: emma.brunberg@bioforsk.no</t>
  </si>
  <si>
    <t>10.1111/gbb.12002</t>
  </si>
  <si>
    <t>Camerlink I., Turner S.P.</t>
  </si>
  <si>
    <t>The pig's nose and its role in dominance relationships and harmful behaviour</t>
  </si>
  <si>
    <t>http://www.scopus.com/inward/record.url?eid=2-s2.0-84876866759&amp;partnerID=40&amp;md5=64dffd42c768339b0dd1ed04258f34ae</t>
  </si>
  <si>
    <t>Camerlink, I., Adaptation Physiology Group, Department of Animal Sciences, Wageningen University, Netherlands, Animal Breeding and Genomics Centre, Department of Animal Sciences, Wageningen University, Netherlands; Turner, S.P., SRUC, Roslin Institute Building, Easter Bush Estate, Edinburgh, United Kingdom</t>
  </si>
  <si>
    <t>Allogrooming; Dominance hierarchy; Snout contact; Swine; Tail biting</t>
  </si>
  <si>
    <t>affiliative behavior; age; aggression; behavioral response; dominance; groin; pig; social behavior; straw; Suidae; Sus scrofa</t>
  </si>
  <si>
    <t>Camerlink, I.; Adaptation Physiology Group, Department of Animal Sciences, Wageningen UniversityNetherlands; email: Irene.camerlink@wur.nl</t>
  </si>
  <si>
    <t>10.1016/j.applanim.2013.02.008</t>
  </si>
  <si>
    <t>Di Martino G., Capello K., Scollo A., Gottardo F., Stefani A.L., Rampin F., Schiavon E., Marangon S., Bonfanti L.</t>
  </si>
  <si>
    <t>Continuous straw provision reduces prevalence of oesophago-gastric ulcer in pigs slaughtered at 170kg (heavy pigs)</t>
  </si>
  <si>
    <t>Research in Veterinary Science</t>
  </si>
  <si>
    <t>http://www.scopus.com/inward/record.url?eid=2-s2.0-84887958319&amp;partnerID=40&amp;md5=f216c486d1c300be5dec2c1489adc0b6</t>
  </si>
  <si>
    <t>Di Martino, G., Istituto Zooprofilattico Sperimentale delle Venezie, Viale dell'Università 10, 35020 Legnaro, Padova, Italy; Capello, K., Istituto Zooprofilattico Sperimentale delle Venezie, Viale dell'Università 10, 35020 Legnaro, Padova, Italy; Scollo, A., Department of Animal Medicine, Production and Health, University of Padova, 35020 Legnaro, Padova, Italy; Gottardo, F., Department of Animal Medicine, Production and Health, University of Padova, 35020 Legnaro, Padova, Italy; Stefani, A.L., Istituto Zooprofilattico Sperimentale delle Venezie, Viale dell'Università 10, 35020 Legnaro, Padova, Italy; Rampin, F., Istituto Zooprofilattico Sperimentale delle Venezie, Viale dell'Università 10, 35020 Legnaro, Padova, Italy; Schiavon, E., Istituto Zooprofilattico Sperimentale delle Venezie, Viale dell'Università 10, 35020 Legnaro, Padova, Italy; Marangon, S., Istituto Zooprofilattico Sperimentale delle Venezie, Viale dell'Università 10, 35020 Legnaro, Padova, Italy; Bonfanti, L., Istituto Zooprofilattico Sperimentale delle Venezie, Viale dell'Università 10, 35020 Legnaro, Padova, Italy</t>
  </si>
  <si>
    <t>Heavy pig; Oesophago-gastric ulcer; Straw; Tail docking</t>
  </si>
  <si>
    <t>animal experiment; animal tissue; article; barrow (swine); controlled study; esophagogastric ulcer; experimental pig; female; food intake; lung lesion; male; nonhuman; pig farming; prevalence; scoring system; sex difference; stomach lesion; stomach protection; stomach ulcer; straw; Heavy pig; Oesophago-gastric ulcer; Straw; Tail docking; Animal Husbandry; Animals; Esophageal Diseases; Female; Male; Prevalence; Stomach Ulcer; Swine; Swine Diseases; Ulcer</t>
  </si>
  <si>
    <t>Di Martino, G.; Istituto Zooprofilattico Sperimentale delle Venezie, Viale dell'Università 10, 35020 Legnaro, Padova, Italy; email: gdimartino@izsvenezie.it</t>
  </si>
  <si>
    <t>10.1016/j.rvsc.2013.08.012</t>
  </si>
  <si>
    <t>Guy J.H., Meads Z.A., Shiel R.S., Edwards S.A.</t>
  </si>
  <si>
    <t>The effect of combining different environmental enrichment materials on enrichment use by growing pigs</t>
  </si>
  <si>
    <t>http://www.scopus.com/inward/record.url?eid=2-s2.0-84875528547&amp;partnerID=40&amp;md5=28ad4fe48eaa40c79d816cbdcbf07b6d</t>
  </si>
  <si>
    <t>Guy, J.H., School of Agriculture Food and Rural Development, Newcastle University, Agriculture Building, Newcastle upon Tyne NE1 7RU, United Kingdom; Meads, Z.A., School of Agriculture Food and Rural Development, Newcastle University, Agriculture Building, Newcastle upon Tyne NE1 7RU, United Kingdom; Shiel, R.S., School of Agriculture Food and Rural Development, Newcastle University, Agriculture Building, Newcastle upon Tyne NE1 7RU, United Kingdom; Edwards, S.A., School of Agriculture Food and Rural Development, Newcastle University, Agriculture Building, Newcastle upon Tyne NE1 7RU, United Kingdom</t>
  </si>
  <si>
    <t>Enrichment; Habituation; Methodology; Novelty; Pig</t>
  </si>
  <si>
    <t>commercial species; European Union; habituation; pig; Agave sisalana; Animalia; Suidae</t>
  </si>
  <si>
    <t>Guy, J.H.; School of Agriculture Food and Rural Development, Newcastle University, Agriculture Building, Newcastle upon Tyne NE1 7RU, United Kingdom; email: jonathan.guy@newcastle.ac.uk</t>
  </si>
  <si>
    <t>10.1016/j.applanim.2013.01.006</t>
  </si>
  <si>
    <t>Ismayilova G., Costa A., Fontana I., Berckmans D., Guarino M.</t>
  </si>
  <si>
    <t>Labelling the behaviour of piglets and activity monitoring from video as a tool of assessing interest in different environmental enrichments</t>
  </si>
  <si>
    <t>Annals of Animal Science</t>
  </si>
  <si>
    <t>http://www.scopus.com/inward/record.url?eid=2-s2.0-84883038491&amp;partnerID=40&amp;md5=90677c329e21dc250a6236bd3a0910fd</t>
  </si>
  <si>
    <t>Ismayilova, G., Department of Veterinary Sciences and Technologies for Food Safety, Faculty of Veterinary Medicine, Università Degli Studi, Via Celoria 10, 20133 Milan, Italy; Costa, A., Department of Veterinary Sciences and Technologies for Food Safety, Faculty of Veterinary Medicine, Università Degli Studi, Via Celoria 10, 20133 Milan, Italy; Fontana, I., Department of Veterinary Sciences and Technologies for Food Safety, Faculty of Veterinary Medicine, Università Degli Studi, Via Celoria 10, 20133 Milan, Italy; Berckmans, D., Measure, Model and Manage Bioresponse (M3-BIORES), Katholieke Universiteit Leuven, Department of Biosystems, Kasteelpark Arenberg 30, 3001 Heverlee, Belgium; Guarino, M., Department of Veterinary Sciences and Technologies for Food Safety, Faculty of Veterinary Medicine, Università Degli Studi, Via Celoria 10, 20133 Milan, Italy</t>
  </si>
  <si>
    <t>activity monitoring; camera images; environmental enrichment; labelling; piglets</t>
  </si>
  <si>
    <t>Ismayilova, G.; Department of Veterinary Sciences and Technologies for Food Safety, Faculty of Veterinary Medicine, Università Degli Studi, Via Celoria 10, 20133 Milan, Italy; email: gunel.ismayilova@unimi.it</t>
  </si>
  <si>
    <t>10.2478/aoas-2013-0037</t>
  </si>
  <si>
    <t>Jaeger F.</t>
  </si>
  <si>
    <t>The project "intact curly tails" in pigs - Are we just before a breakthrough? [Das Projekt "intakter Ringelschwanz" beim Schwein - Stehen wir vor dem Durchbruch?]</t>
  </si>
  <si>
    <t>http://www.scopus.com/inward/record.url?eid=2-s2.0-84874327436&amp;partnerID=40&amp;md5=c29a12cb8cc1fa1570cf19381982f24f</t>
  </si>
  <si>
    <t>Jaeger, F., Referat fur Tierschutz, Ministerium fur Klimaschutz Umwelt, Landwirtschaft, Natur- und Verbraucherschutz des Landes Nordrhein-Westfalen, Dusseldorf, Germany</t>
  </si>
  <si>
    <t>Breeding; Caudophagy; Endotoxins; Necrosis; Pig; Tail biting</t>
  </si>
  <si>
    <t>Jaeger, F.; Referat fur Tierschutz, Ministerium fur Klimaschutz Umwelt, Landwirtschaft, Natur- und Verbraucherschutz des Landes Nordrhein-Westfalen, Dusseldorf, Germany; email: Friedhelm.Jaeger@mkulnv.nrw.de</t>
  </si>
  <si>
    <t>Munsterhjelm C., Brunberg E., Heinonen M., Keeling L., Valros A.</t>
  </si>
  <si>
    <t>Stress measures in tail biters and bitten pigs in a matched case-control study</t>
  </si>
  <si>
    <t>http://www.scopus.com/inward/record.url?eid=2-s2.0-84883444244&amp;partnerID=40&amp;md5=9d2c397aa838bf7680d73821b78de85a</t>
  </si>
  <si>
    <t>Munsterhjelm, C., PB 57, FIN-00014 Helsinki, Finland, Department of Animal Environment and Health, Swedish University of Agricultural Sciences, Uppsala, Sweden; Brunberg, E., Department of Animal Environment and Health, Swedish University of Agricultural Sciences, Uppsala, Sweden; Heinonen, M., University of Helsinki, Faculty of Veterinary Medicine, Department of Production Animal Medicine, Helsinki, Finland; Keeling, L., Department of Animal Environment and Health, Swedish University of Agricultural Sciences, Uppsala, Sweden; Valros, A., University of Helsinki, Faculty of Veterinary Medicine, Department of Production Animal Medicine, Helsinki, Finland</t>
  </si>
  <si>
    <t>Adrenal; Animal welfare; Injurious behaviour; Physiology; Swine; Thyroid</t>
  </si>
  <si>
    <t>hydrocortisone; liothyronine; thyroid hormone; adrenal gland; animal behavior; animal experiment; animal tissue; article; bite; chronic stress; controlled study; coping behavior; female; hormone determination; liothyronine blood level; male; nonhuman; phenotype; sniffing; swine; thyroid gland</t>
  </si>
  <si>
    <t>Munsterhjelm, C.PB 57, FIN-00014 Helsinki, Finland; email: camilla.munsterhjelm@helsinki.fi</t>
  </si>
  <si>
    <t>10.7120/09627286.22.3.331</t>
  </si>
  <si>
    <t>Munsterhjelm C., Simola O., Keeling L., Valros A., Heinonen M.</t>
  </si>
  <si>
    <t>Health parameters in tail biters and bitten pigs in a case-control study</t>
  </si>
  <si>
    <t>http://www.scopus.com/inward/record.url?eid=2-s2.0-84875727676&amp;partnerID=40&amp;md5=85b653e4acdff6effb43e69aba751615</t>
  </si>
  <si>
    <t>Munsterhjelm, C., Department of Animal Environment and Health, Faculty of Veterinary Medicine and Animal Science, Swedish University of Agricultural Sciences, Uppsala, Sweden, Department of Production Animal Medicine, Faculty of Veterinary Medicine, University of Helsinki, PO Box 66, Fin-00014 Helsinki, Finland; Simola, O., Department of Veterinary Biosciences, Faculty of Veterinary Medicine, University of Helsinki, Helsinki, Finland; Keeling, L., Department of Animal Environment and Health, Faculty of Veterinary Medicine and Animal Science, Swedish University of Agricultural Sciences, Uppsala, Sweden; Valros, A., Department of Production Animal Medicine, Faculty of Veterinary Medicine, University of Helsinki, Helsinki, Finland; Heinonen, M., Department of Production Animal Medicine, Faculty of Veterinary Medicine, University of Helsinki, Helsinki, Finland</t>
  </si>
  <si>
    <t>clinical chemistry; haematology; health; histology; tail biting</t>
  </si>
  <si>
    <t>animal; animal behavior; animal disease; animal welfare; article; bites and stings; case control study; female; injury; male; pathology; physiology; swine; tail; Animal Welfare; Animals; Behavior, Animal; Bites and Stings; Case-Control Studies; Female; Male; Swine; Tail; Animalia; Suidae</t>
  </si>
  <si>
    <t>Munsterhjelm, C.; Department of Production Animal Medicine, Faculty of Veterinary Medicine, University of Helsinki, PO Box 66, Fin-00014 Helsinki, Finland; email: camilla.munsterhjelm@helsinki.fi</t>
  </si>
  <si>
    <t>10.1017/S1751731112002194</t>
  </si>
  <si>
    <t>O'driscoll K., O'gorman D.M., Taylor S., Boyle L.A.</t>
  </si>
  <si>
    <t>The influence of a magnesium-rich marine extract on behaviour, salivary cortisol levels and skin lesions in growing pigs</t>
  </si>
  <si>
    <t>http://www.scopus.com/inward/record.url?eid=2-s2.0-84877115664&amp;partnerID=40&amp;md5=71baede5dcee994f232d3cb151e58a47</t>
  </si>
  <si>
    <t>O'driscoll, K., Celtic Sea Minerals, Strand Farm, Currabinny, Carrigaline, Co. Cork, Ireland, Animal and Bioscience Research Department, Animal and Grassland Research and Innovation Centre, Teagasc, Grange, Co. Cork, Ireland; O'gorman, D.M., Celtic Sea Minerals, Strand Farm, Currabinny, Carrigaline, Co. Cork, Ireland; Taylor, S., Celtic Sea Minerals, Strand Farm, Currabinny, Carrigaline, Co. Cork, Ireland; Boyle, L.A., Pig Development Department, Animal and Grassland Research and Innovation Centre, Teagasc, Moorepark, Fermoy, Co. Cork, Ireland</t>
  </si>
  <si>
    <t>Behaviour; Cortisol; Lesion; Magnesium; Pig</t>
  </si>
  <si>
    <t>hydrocortisone; magnesium; aggression; animal; animal behavior; animal disease; article; bites and stings; case control study; chemistry; clinical trial; diet supplementation; drug effect; enzyme immunoassay; female; growth, development and aging; male; observation; pathology; saliva; swine; Aggression; Animals; Behavior, Animal; Bites and Stings; Case-Control Studies; Dietary Supplements; Female; Hydrocortisone; Immunoenzyme Techniques; Magnesium; Male; Observation; Saliva; Swine; Gossypium hirsutum; Suidae</t>
  </si>
  <si>
    <t>Celtic Sea Minerals, Strand Farm, Currabinny, Carrigaline, Co. Cork, Ireland</t>
  </si>
  <si>
    <t>10.1017/S1751731112002431</t>
  </si>
  <si>
    <t>Palander P.A., Heinonen M., Simpura I., Edwards S.A., Valros A.E.</t>
  </si>
  <si>
    <t>Jejunal morphology and blood metabolites in tail biting, victim and control pigs</t>
  </si>
  <si>
    <t>http://www.scopus.com/inward/record.url?eid=2-s2.0-84881640188&amp;partnerID=40&amp;md5=4551546db649cedcdaf353659339187b</t>
  </si>
  <si>
    <t>Palander, P.A., Department of Production Animal Medicine, Faculty of Veterinary Medicine, University of Helsinki, Helsinki, Finland; Heinonen, M., Department of Production Animal Medicine, Faculty of Veterinary Medicine, University of Helsinki, Helsinki, Finland; Simpura, I., Department of Agricultural Sciences, Faculty of Agriculture and Forestry, University of Helsinki, Helsinki, Finland; Edwards, S.A., School of Agriculture, Food and Rural Development, University of Newcastle-upon-Tyne, Newcastle-upon-Tyne, United Kingdom; Valros, A.E., Department of Production Animal Medicine, Faculty of Veterinary Medicine, University of Helsinki, Helsinki, Finland</t>
  </si>
  <si>
    <t>jejunum; metabolite; morphology; pig; tail biting</t>
  </si>
  <si>
    <t>amino acid; calcium; phosphate; animal; animal behavior; animal husbandry; article; bites and stings; blood; comparative study; Finland; high performance liquid chromatography; histology; jejunum; methodology; observation; pathophysiology; physiological stress; physiology; statistical model; swine; tail; Amino Acids; Animal Husbandry; Animals; Behavior, Animal; Bites and Stings; Calcium; Chromatography, High Pressure Liquid; Finland; Jejunum; Linear Models; Observation; Phosphates; Stress, Physiological; Swine; Tail</t>
  </si>
  <si>
    <t>Department of Production Animal Medicine, Faculty of Veterinary Medicine, University of Helsinki, Helsinki, Finland</t>
  </si>
  <si>
    <t>10.1017/S1751731113000669</t>
  </si>
  <si>
    <t>Scollo A., Di Martino G., Bonfanti L., Stefani A.L., Schiavon E., Marangon S., Gottardo F.</t>
  </si>
  <si>
    <t>Tail docking and the rearing of heavy pigs: The role played by gender and the presence of straw in the control of tail biting. Blood parameters, behaviour and skin lesions</t>
  </si>
  <si>
    <t>http://www.scopus.com/inward/record.url?eid=2-s2.0-84881558653&amp;partnerID=40&amp;md5=25abd86a12ad75b119d1e7ee966c70a0</t>
  </si>
  <si>
    <t>Scollo, A., Department of Animal Medicine, Production and Health, University of Padova, 35020 Legnaro, Padova, Italy; Di Martino, G., Istituto Zooprofilattico Sperimentale delle Venezie, Viale dell'Università 10, 35020 Legnaro, Padova, Italy; Bonfanti, L., Istituto Zooprofilattico Sperimentale delle Venezie, Viale dell'Università 10, 35020 Legnaro, Padova, Italy; Stefani, A.L., Istituto Zooprofilattico Sperimentale delle Venezie, Viale dell'Università 10, 35020 Legnaro, Padova, Italy; Schiavon, E., Istituto Zooprofilattico Sperimentale delle Venezie, Viale dell'Università 10, 35020 Legnaro, Padova, Italy; Marangon, S., Istituto Zooprofilattico Sperimentale delle Venezie, Viale dell'Università 10, 35020 Legnaro, Padova, Italy; Gottardo, F., Department of Animal Medicine, Production and Health, University of Padova, 35020 Legnaro, Padova, Italy</t>
  </si>
  <si>
    <t>Behaviour; Blood parameters; Gender; Heavy pig; Straw; Tail docking</t>
  </si>
  <si>
    <t>haptoglobin; hydrocortisone; aggression; animal behavior; animal experiment; animal food; article; body weight; controlled study; ear disease; environmental enrichment; exploratory behavior; factorial design; fattening pig; female; food availability; hematological parameters; hydrocortisone blood level; male; motivation; nonhuman; pig farming; protein blood level; rearing; recumbency; risk assessment; sex difference; skin defect; straw; swine; tail biting; Suidae; Behaviour; Blood parameters; Gender; Heavy pig; Straw; Tail docking; Aggression; Animal Husbandry; Animals; Behavior, Animal; Bites and Stings; Female; Male; Sex Factors; Swine; Tail</t>
  </si>
  <si>
    <t>10.1016/j.rvsc.2013.06.019</t>
  </si>
  <si>
    <t>Ursinus W.W., Bolhuis J.E., Zonderland J.J., Rodenburg T.B., de Souza A.S., Koopmanschap R.E., Kemp B., Korte-Bouws G.A.H., Korte S.M., van Reenen C.G.</t>
  </si>
  <si>
    <t>Relations between peripheral and brain serotonin measures and behavioural responses in a novelty test in pigs</t>
  </si>
  <si>
    <t>Physiology and Behavior</t>
  </si>
  <si>
    <t>http://www.scopus.com/inward/record.url?eid=2-s2.0-84878836267&amp;partnerID=40&amp;md5=d5d5846c0be2de8a641da9fd71b1511a</t>
  </si>
  <si>
    <t>Ursinus, W.W., Wageningen University, Department of Animal Sciences, Adaptation Physiology Group, P.O. Box 338, 6700 AH, Wageningen, Netherlands, Wageningen UR Livestock Research, Department of Animal Sciences, Animal behaviour and Welfare, P.O. Box 65, 8200 VB, Lelystad, Netherlands; Bolhuis, J.E., Wageningen University, Department of Animal Sciences, Adaptation Physiology Group, P.O. Box 338, 6700 AH, Wageningen, Netherlands; Zonderland, J.J., Wageningen UR Livestock Research, Department of Animal Sciences, Animal behaviour and Welfare, P.O. Box 65, 8200 VB, Lelystad, Netherlands, Veterinary Health Research NZ, P.O. Box 9466, Hamilton 3240, New Zealand; Rodenburg, T.B., Wageningen University, Department of Animal Sciences, Animal Breeding and Genomics Centre, P.O. Box 338, 6700 AH, Wageningen, Netherlands, Wageningen University, Department of Animal Sciences, Behavioural Ecology Group, P.O. Box 338, 6700 AH, Wageningen, Netherlands; de Souza, A.S., Wageningen University, Department of Animal Sciences, Adaptation Physiology Group, P.O. Box 338, 6700 AH, Wageningen, Netherlands; Koopmanschap, R.E., Wageningen University, Department of Animal Sciences, Adaptation Physiology Group, P.O. Box 338, 6700 AH, Wageningen, Netherlands; Kemp, B., Wageningen University, Department of Animal Sciences, Adaptation Physiology Group, P.O. Box 338, 6700 AH, Wageningen, Netherlands; Korte-Bouws, G.A.H., Division of Pharmacology, Utrecht Institute for Pharmaceutical Sciences, Faculty of Science, Utrecht University, P.O. Box 80082, 3508 TB, Utrecht, Netherlands; Korte, S.M., Division of Pharmacology, Utrecht Institute for Pharmaceutical Sciences, Faculty of Science, Utrecht University, P.O. Box 80082, 3508 TB, Utrecht, Netherlands; van Reenen, C.G., Wageningen UR Livestock Research, Department of Animal Sciences, Animal behaviour and Welfare, P.O. Box 65, 8200 VB, Lelystad, Netherlands</t>
  </si>
  <si>
    <t>Behaviour; Blood; Brain; Novelty; Pigs; Serotonin</t>
  </si>
  <si>
    <t>serotonin; animal behavior; animal cell; animal experiment; animal tissue; article; biological trait; cell level; controlled study; environmental exposure; fear; frontal cortex; hippocampus; hypothalamus; metabolite; nonhuman; object relation; priority journal; psychologic test; serotonin blood level; serotonin brain level; serotonin metabolism; serotonin uptake; serotoninergic system; swine; thrombocyte; Behaviour; Blood; Brain; Novelty; Pigs; Serotonin; Aging; Animals; Behavior, Animal; Blood Platelets; Brain Chemistry; Chromatography, High Pressure Liquid; Environment; Exploratory Behavior; Hydroxyindoleacetic Acid; Locomotion; Motor Activity; Peripheral Nervous System; Posture; Running; Serotonin; Swine; Walking</t>
  </si>
  <si>
    <t>Ursinus, W.W.; Wageningen University, Department of Animal Sciences, Adaptation Physiology Group, P.O. Box 338, 6700 AH, Wageningen, Netherlands; email: nanda.ursinus@wur.nl</t>
  </si>
  <si>
    <t>10.1016/j.physbeh.2013.05.018</t>
  </si>
  <si>
    <t>Valros A., Munsterhjelm C., Puolanne E., Ruusunen M., Heinonen M., Peltoniemi O.A., Poso A.R.</t>
  </si>
  <si>
    <t>Physiological indicators of stress and meat and carcass characteristics in tail bitten slaughter pigs</t>
  </si>
  <si>
    <t>Acta Veterinaria Scandinavica</t>
  </si>
  <si>
    <t>http://www.scopus.com/inward/record.url?eid=2-s2.0-84886539813&amp;partnerID=40&amp;md5=44e41b41f032cec295b49f1f15338e21</t>
  </si>
  <si>
    <t>Valros, A.; Munsterhjelm, C.; Puolanne, E.; Ruusunen, M.; Heinonen, M.; Peltoniemi, O.A.; Pösö, A.R.</t>
  </si>
  <si>
    <t>Valros, A.</t>
  </si>
  <si>
    <t>10.1186/1751-0147-55-75</t>
  </si>
  <si>
    <t>Von Borell E.</t>
  </si>
  <si>
    <t>Pain in pigs - Assessment, prevention and mitigation [Schmerzen bai schweinen leurteilung, vermeidung und verminderung]</t>
  </si>
  <si>
    <t>http://www.scopus.com/inward/record.url?eid=2-s2.0-84879405473&amp;partnerID=40&amp;md5=ba67f385e52c50d61c168007f4feda29</t>
  </si>
  <si>
    <t>Von Borell, E., Institut Für Agrar- Und Ernährungs- Wissenschaften, Martin-Luther-Universität Halle- Wittenberg, Theodor-Lieser-Str. 11, 06120 Halle/Saale, Germany</t>
  </si>
  <si>
    <t>Mitigation; Pain assessment; Pigs; Prevention</t>
  </si>
  <si>
    <t>Von Borell, E.; Institut Für Agrar- Und Ernährungs- Wissenschaften, Martin-Luther-Universität Halle- Wittenberg, Theodor-Lieser-Str. 11, 06120 Halle/Saale, Germany; email: eberhard.vonborell@landw.uni-halle</t>
  </si>
  <si>
    <t>Wallenbeck A., Keeling L.J.</t>
  </si>
  <si>
    <t>Using data from electronic feeders on visit frequency and feed consumption to indicate tail biting outbreaks in commercial pig production</t>
  </si>
  <si>
    <t>http://www.scopus.com/inward/record.url?eid=2-s2.0-84882735494&amp;partnerID=40&amp;md5=7216d3e41e681f31be3c5e4ac0a14da6</t>
  </si>
  <si>
    <t>Wallenbeck, A., Department of Animal Environment and Health, Swedish University of Agricultural Sciences, P.O. Box 7068, SE-750 07 Uppsala, Sweden; Keeling, L.J., Department of Animal Environment and Health, Swedish University of Agricultural Sciences, P.O. Box 7068, SE-750 07 Uppsala, Sweden</t>
  </si>
  <si>
    <t>Animal welfare; Feed consumption; Feeding behavior; Prediction; Swine; Tail damage</t>
  </si>
  <si>
    <t>aggression; animal; animal husbandry; animal welfare; article; evaluation study; feeding behavior; injury; male; methodology; physiology; season; swine; tail; Aggression; Animal Husbandry; Animal Welfare; Animals; Feeding Behavior; Male; Seasons; Sus scrofa; Tail</t>
  </si>
  <si>
    <t>Wallenbeck, A.; Department of Animal Environment and Health, Swedish University of Agricultural Sciences, P.O. Box 7068, SE-750 07 Uppsala, Sweden; email: Anna.Wallenbeck@slu.se</t>
  </si>
  <si>
    <t>10.2527/jas.2012-5848</t>
  </si>
  <si>
    <t>Zhou B., Yang X.J., Zhao R.Q., Huang R.H., Wang Y.H., Wang S.T., Yin C.P., Shen Q., Wang L.Y., Schinckel A.P.</t>
  </si>
  <si>
    <t>Effects of tail docking and teeth clipping on the physiological responses, wounds, behavior, growth, and backfat depth of pigs</t>
  </si>
  <si>
    <t>http://www.scopus.com/inward/record.url?eid=2-s2.0-84884754389&amp;partnerID=40&amp;md5=05026f7885618d991174eca3e225a8e8</t>
  </si>
  <si>
    <t>Zhou, B., College of Animal Science and Technology, Nanjing Agricultural University, Nanjing 210095, China; Yang, X.J., Key Laboratory of Animal Physiology and Biochemistry, Nanjing Agricultural University, Nanjing 210095, China; Zhao, R.Q., Key Laboratory of Animal Physiology and Biochemistry, Nanjing Agricultural University, Nanjing 210095, China; Huang, R.H., College of Animal Science and Technology, Nanjing Agricultural University, Nanjing 210095, China; Wang, Y.H., College of Animal Science and Technology, Nanjing Agricultural University, Nanjing 210095, China; Wang, S.T., College of Animal Science and Technology, Nanjing Agricultural University, Nanjing 210095, China; Yin, C.P., College of Animal Science and Technology, Nanjing Agricultural University, Nanjing 210095, China; Shen, Q., College of Animal Science and Technology, Nanjing Agricultural University, Nanjing 210095, China; Wang, L.Y., College of Animal Science and Technology, Nanjing Agricultural University, Nanjing 210095, China; Schinckel, A.P., Department of Animal Sciences, Purdue University, West Lafayette, IN 47907-2054, United States</t>
  </si>
  <si>
    <t>Behavior; Growth; Pigs; Tail docking; Teeth clipping</t>
  </si>
  <si>
    <t>animal; animal behavior; animal disease; article; body composition; controlled clinical trial; controlled study; female; growth, development and aging; injury; male; randomized controlled trial; social behavior; swine; tail; tooth; vocalization; weight gain; Animals; Behavior, Animal; Body Composition; Female; Male; Social Behavior; Swine; Tail; Tooth; Vocalization, Animal; Weight Gain; Wounds and Injuries</t>
  </si>
  <si>
    <t>Zhou, B.; College of Animal Science and Technology, Nanjing Agricultural University, Nanjing 210095, China; email: zhoubo@njau.edu.cn</t>
  </si>
  <si>
    <t>10.2527/jas2012-5996</t>
  </si>
  <si>
    <t>Camerlink I., Bijma P., Kemp B., Bolhuis J.E.</t>
  </si>
  <si>
    <t>Relationship between growth rate and oral manipulation, social nosing, and aggression in finishing pigs</t>
  </si>
  <si>
    <t>http://www.scopus.com/inward/record.url?eid=2-s2.0-84868490756&amp;partnerID=40&amp;md5=1d4c1c56040ecb82cd0b96943ff8b328</t>
  </si>
  <si>
    <t>Camerlink, I., Adaptation Physiology Group, Department of Animal Sciences, Wageningen University, P.O. Box 338, 6700 AH, Wageningen, Netherlands, Animal Breeding and Genomics Centre, Department of Animal Sciences, Wageningen University, P.O. Box 338, 6700 AH, Wageningen, Netherlands; Bijma, P., Animal Breeding and Genomics Centre, Department of Animal Sciences, Wageningen University, P.O. Box 338, 6700 AH, Wageningen, Netherlands; Kemp, B., Adaptation Physiology Group, Department of Animal Sciences, Wageningen University, P.O. Box 338, 6700 AH, Wageningen, Netherlands; Bolhuis, J.E., Adaptation Physiology Group, Department of Animal Sciences, Wageningen University, P.O. Box 338, 6700 AH, Wageningen, Netherlands</t>
  </si>
  <si>
    <t>Affiliative behaviour; Average daily gain; Indirect genetic effects; Swine; Tail biting</t>
  </si>
  <si>
    <t>aggression; animal welfare; behavioral ecology; commercial activity; genetic variation; growth rate; heritability; livestock; numerical model; pig; Suidae</t>
  </si>
  <si>
    <t>Camerlink, I.; Adaptation Physiology Group, Department of Animal Sciences, Wageningen University, P.O. Box 338, 6700 AH, Wageningen, Netherlands; email: Irene.camerlink@wur.nl</t>
  </si>
  <si>
    <t>10.1016/j.applanim.2012.09.004</t>
  </si>
  <si>
    <t>Fablet C., Dorenlor V., Eono F., Eveno E., Jolly J.P., Portier F., Bidan F., Madec F., Rose N.</t>
  </si>
  <si>
    <t>Noninfectious factors associated with pneumonia and pleuritis in slaughtered pigs from 143 farrow-to-finish pig farms</t>
  </si>
  <si>
    <t>Preventive Veterinary Medicine</t>
  </si>
  <si>
    <t>http://www.scopus.com/inward/record.url?eid=2-s2.0-84858794704&amp;partnerID=40&amp;md5=b3744e3fe7147ce7d7133838422e24e7</t>
  </si>
  <si>
    <t>Fablet, C., Agence Nationale de Sécurité Sanitaire (ANSES), Unité d'Epidemiologie et de Bien-Etre du Porc, B.P. 53, 22440 Ploufragan, France; Dorenlor, V., Agence Nationale de Sécurité Sanitaire (ANSES), Unité d'Epidemiologie et de Bien-Etre du Porc, B.P. 53, 22440 Ploufragan, France; Eono, F., Agence Nationale de Sécurité Sanitaire (ANSES), Unité d'Epidemiologie et de Bien-Etre du Porc, B.P. 53, 22440 Ploufragan, France; Eveno, E., Agence Nationale de Sécurité Sanitaire (ANSES), Unité d'Epidemiologie et de Bien-Etre du Porc, B.P. 53, 22440 Ploufragan, France; Jolly, J.P., Agence Nationale de Sécurité Sanitaire (ANSES), Unité d'Epidemiologie et de Bien-Etre du Porc, B.P. 53, 22440 Ploufragan, France; Portier, F., Agence Nationale de Sécurité Sanitaire (ANSES), Unité d'Epidemiologie et de Bien-Etre du Porc, B.P. 53, 22440 Ploufragan, France; Bidan, F., Agence Nationale de Sécurité Sanitaire (ANSES), Unité d'Epidemiologie et de Bien-Etre du Porc, B.P. 53, 22440 Ploufragan, France; Madec, F., Agence Nationale de Sécurité Sanitaire (ANSES), Unité d'Epidemiologie et de Bien-Etre du Porc, B.P. 53, 22440 Ploufragan, France; Rose, N., Agence Nationale de Sécurité Sanitaire (ANSES), Unité d'Epidemiologie et de Bien-Etre du Porc, B.P. 53, 22440 Ploufragan, France</t>
  </si>
  <si>
    <t>Logistic regression; Pleuritis; Pneumonia; Risk factors</t>
  </si>
  <si>
    <t>animal; animal disease; animal husbandry; article; cross-sectional study; France; human; lung; pathology; pleurisy; pneumonia; questionnaire; risk factor; slaughterhouse; statistical model; swine; swine disease; Abattoirs; Animal Husbandry; Animals; Cross-Sectional Studies; France; Humans; Logistic Models; Lung; Pleurisy; Pneumonia; Questionnaires; Risk Factors; Swine; Swine Diseases; Suidae</t>
  </si>
  <si>
    <t>Fablet, C.; ANSES-Site de Ploufragan, Unité d'Epidémiologie et de Bien-Etre du Porc, B.P.53, 22440 Ploufragan, France; email: christelle.fablet@anses.fr</t>
  </si>
  <si>
    <t>10.1016/j.prevetmed.2011.11.012</t>
  </si>
  <si>
    <t>Harley S., More S.J., O'Connell N.E., Hanlon A., Teixeira D., Boyle L.</t>
  </si>
  <si>
    <t>Evaluating the prevalence of tail biting and carcase condemnations in slaughter pigs in the Republic and Northern Ireland, and the potential of abattoir meat inspection as a welfare surveillance tool</t>
  </si>
  <si>
    <t>Veterinary Record</t>
  </si>
  <si>
    <t>http://www.scopus.com/inward/record.url?eid=2-s2.0-84871398818&amp;partnerID=40&amp;md5=c80c6209928c00a8699d449612318002</t>
  </si>
  <si>
    <t>Harley, S., Wellcome Trust Research Scholar, UCD School of Veterinary Medicine, University College Dublin, Belfield, Dublin 4, Ireland; More, S.J., UCD Centre for Epidemiology and Risk Analysis, UCD School of Veterinary Medicine, University College Dublin, Belfield, Dublin 4, Ireland; O'Connell, N.E., Medical Biology Centre, School of Biological Sciences, Queens University Belfast, 97 Lisburn Road, Belfast BT9 7BL, Ireland; Hanlon, A., UCD, School of Veterinary Medicine, University College Dublin, Belfield, Dublin 4, Ireland; Teixeira, D., Teagasc Pig Development Department, Animal and Grassland Research and Innovation Centre, Moorepark, Fermoy, Co. Cork, Ireland; Boyle, L., Animal and Grassland Research and Innovation Centre, Moorepark, Fermoy, Co. Cork, Ireland</t>
  </si>
  <si>
    <t>animal; animal disease; animal welfare; article; bites and stings; evaluation; female; food control; health survey; injury; Ireland; male; methodology; prevalence; slaughterhouse; standard; swine; tail; United Kingdom; Abattoirs; Animal Welfare; Animals; Bites and Stings; Female; Food Inspection; Ireland; Male; Northern Ireland; Population Surveillance; Prevalence; Swine; Tail; Animalia; Suidae</t>
  </si>
  <si>
    <t>Harley, S.; Wellcome Trust Research Scholar, UCD School of Veterinary Medicine, University College Dublin, Belfield, Dublin 4, Ireland; email: xp0u800c@student.liverpool.ac.uk</t>
  </si>
  <si>
    <t>10.1136/vr.100986</t>
  </si>
  <si>
    <t>Keeling L.J., Wallenbeck A., Larsen A., Holmgren N.</t>
  </si>
  <si>
    <t>Scoring tail damage in pigs: an evaluation based on recordings at Swedish slaughterhouses.</t>
  </si>
  <si>
    <t>Acta veterinaria Scandinavica</t>
  </si>
  <si>
    <t>http://www.scopus.com/inward/record.url?eid=2-s2.0-84871689314&amp;partnerID=40&amp;md5=9105c6f11ba9cac507377e0b6f89e68f</t>
  </si>
  <si>
    <t>Keeling, L.J., Department of Animal Environment and Health, Swedish University of Agricultural Sciences, Uppsala, Sweden.; Wallenbeck, A.; Larsen, A.; Holmgren, N.</t>
  </si>
  <si>
    <t>aggression; animal; animal husbandry; article; bites and stings; evaluation; female; injury; male; methodology; pathology; prevalence; slaughterhouse; Sweden; swine; tail; Abattoirs; Aggression; Animal Husbandry; Animals; Bites and Stings; Female; Male; Prevalence; Sweden; Swine; Tail</t>
  </si>
  <si>
    <t>Keeling, L.J.email: Linda.Keeling@slu.se</t>
  </si>
  <si>
    <t>Marques B.M.F.P.P., Bernardi M.L., Coelho C.F., Almeida M., Morales O.E., Mores T.J., Borowski S.M., Barcellos D.E.S.N</t>
  </si>
  <si>
    <t>Influence of tail biting on weight gain, lesions and condemnations at slaughter of liinishing pigs</t>
  </si>
  <si>
    <t>Pesquisa Veterinaria Brasileira</t>
  </si>
  <si>
    <t>http://www.scopus.com/inward/record.url?eid=2-s2.0-84871173375&amp;partnerID=40&amp;md5=f78476b8d34835db569b06870aa9cfa1</t>
  </si>
  <si>
    <t>Marques, B.M.F.P.P., Faculdade de Veterinária, Universidade Federal do Rio Grande do Sul (UFRGS), Av. Bento Gonçalves 9090, Porto Alegre, RS 91540-000, Brazil; Bernardi, M.L., Departamento de Zootecnia, Faculdade de Agronomia, UFRGS, Av. Bento Gonçalves 7712, Porto Alegre, RS, Brazil; Coelho, C.F., Faculdade de Veterinária, Universidade Federal do Rio Grande do Sul (UFRGS), Av. Bento Gonçalves 9090, Porto Alegre, RS 91540-000, Brazil; Almeida, M., Faculdade de Veterinária, Universidade Federal do Rio Grande do Sul (UFRGS), Av. Bento Gonçalves 9090, Porto Alegre, RS 91540-000, Brazil; Morales, O.E., Faculdade de Veterinária, Universidade Federal do Rio Grande do Sul (UFRGS), Av. Bento Gonçalves 9090, Porto Alegre, RS 91540-000, Brazil; Mores, T.J., Faculdade de Veterinária, Universidade Federal do Rio Grande do Sul (UFRGS), Av. Bento Gonçalves 9090, Porto Alegre, RS 91540-000, Brazil; Borowski, S.M., Laboratório de Patologia Suína, Centro de Pesquisa Veterinária Desidério Finamor (IPVDF), Cx. Postal 47, Eldorado do Sul, RS 92990-000, Brazil; Barcellos, D.E.S.N, Faculdade de Veterinária, Universidade Federal do Rio Grande do Sul (UFRGS), Av. Bento Gonçalves 9090, Porto Alegre, RS 91540-000, Brazil</t>
  </si>
  <si>
    <t>Abscesses.; Animal health; Cannibalism; Condemnations; Pleuritis; Swine; Tail biting</t>
  </si>
  <si>
    <t>Barcellos, D.E.S.N; Faculdade de Veterinária, Universidade Federal do Rio Grande do Sul (UFRGS), Av. Bento Gonçalves 9090, Porto Alegre, RS 91540-000, Brazil; email: davidbarcellos@terra.com.br</t>
  </si>
  <si>
    <t>10.1590/S0100-736X2012001000003</t>
  </si>
  <si>
    <t>Sinisalo A., Niemi J.K., Heinonen M., Valros A.</t>
  </si>
  <si>
    <t>Tail biting and production performance in fattening pigs</t>
  </si>
  <si>
    <t>Livestock Science</t>
  </si>
  <si>
    <t>http://www.scopus.com/inward/record.url?eid=2-s2.0-84855796920&amp;partnerID=40&amp;md5=3bb6791e8226338a6c4617f8af1da03a</t>
  </si>
  <si>
    <t>Sinisalo, A., MTT Economic Research, Latokartanonkaari 9, FI-00790 Helsinki, Finland; Niemi, J.K., MTT Economic Research, Latokartanonkaari 9, FI-00790 Helsinki, Finland; Heinonen, M., University of Helsinki, Faculty of Veterinary Medicine, Department of Production Animal Medicine, Paroninkuja 20, 04920 Saarentaus, Finland; Valros, A., Research Centre for Animal Welfare, Faculty of Veterinary Medicine, Department of Production Animal Medicine, University of Helsinki, P.O. Box 57, 00014 Helsinki, Finland</t>
  </si>
  <si>
    <t>Breed; Fattening pigs; Gender; Genotype; Phenotype; Tail biting</t>
  </si>
  <si>
    <t>Sinisalo, A.; MTT Economic Research, Latokartanonkaari 9, FI-00790 Helsinki, Finland; email: alina.sinisalo@mtt.fi</t>
  </si>
  <si>
    <t>10.1016/j.livsci.2011.09.019</t>
  </si>
  <si>
    <t>Taylor N.R., Parker R.M.A., Mendl M., Edwards S.A., Main D.C.J.</t>
  </si>
  <si>
    <t>Prevalence of risk factors for tail biting on commercial farms and intervention strategies</t>
  </si>
  <si>
    <t>Veterinary Journal</t>
  </si>
  <si>
    <t>http://www.scopus.com/inward/record.url?eid=2-s2.0-84868207594&amp;partnerID=40&amp;md5=b9f47a0a096000e75028cbfd1573ff2d</t>
  </si>
  <si>
    <t>Taylor, N.R., School of Clinical Veterinary Science, Dolberry Building, Langford House, University of Bristol, Langford, Somerset BS40 5DU, United Kingdom; Parker, R.M.A., School of Clinical Veterinary Science, Dolberry Building, Langford House, University of Bristol, Langford, Somerset BS40 5DU, United Kingdom; Mendl, M., School of Clinical Veterinary Science, Dolberry Building, Langford House, University of Bristol, Langford, Somerset BS40 5DU, United Kingdom; Edwards, S.A., School of Agriculture, Food and Rural Development, Agriculture Building, Newcastle University, Newcastle upon Tyne NE1 7RU, United Kingdom; Main, D.C.J., School of Clinical Veterinary Science, Dolberry Building, Langford House, University of Bristol, Langford, Somerset BS40 5DU, United Kingdom</t>
  </si>
  <si>
    <t>Husbandry; Husbandry advisory tool; Pig; Risk factors; Tail-biting</t>
  </si>
  <si>
    <t>animal health; animal housing; animal husbandry; article; atmosphere; bite; controlled study; environmental enrichment; fluid intake; food intake; intervention study; nonhuman; pig farming; population migration; prevalence; risk factor; risk reduction; scoring system; stocking density; swine; tail biting; United Kingdom; Aggression; Animal Husbandry; Animals; Behavior, Animal; Bites and Stings; Housing, Animal; Risk Factors; Swine; Tail; Animalia; Suidae</t>
  </si>
  <si>
    <t>Main, D.C.J.; School of Clinical Veterinary Science, Dolberry Building, Langford House, University of Bristol, Langford, Somerset BS40 5DU, United Kingdom; email: D.C.J.Main@Bristol.ac.uk</t>
  </si>
  <si>
    <t>10.1016/j.tvjl.2012.03.004</t>
  </si>
  <si>
    <t>Temple D., Courboulay V., Velarde A., Dalmau A., Manteca X.</t>
  </si>
  <si>
    <t>The welfare of growing pigs in five different production systems in France and Spain: Assessment of health</t>
  </si>
  <si>
    <t>http://www.scopus.com/inward/record.url?eid=2-s2.0-84860202121&amp;partnerID=40&amp;md5=41731ea505ad09ed67a4157d9c5af953</t>
  </si>
  <si>
    <t>Temple, D., Campus de la UAB, Edifici V Unitat d'Etologia (Despatx V0-135), 08193 Bellaterra (Cerdanyola del Vallès), Barcelona, Spain, IRTA, Finca Camps i Armet s/n, 17121, Monells, Girona, Spain; Courboulay, V., IFIP, Institut du Porc, BP 35104, 35651 Le Rheu Cedex, France; Velarde, A., IRTA, Finca Camps i Armet s/n, 17121, Monells, Girona, Spain; Dalmau, A., IRTA, Finca Camps i Armet s/n, 17121, Monells, Girona, Spain; Manteca, X., Campus de la UAB, Edifici V Unitat d'Etologia (Despatx V0-135), 08193 Bellaterra (Cerdanyola del Vallès), Barcelona, Spain</t>
  </si>
  <si>
    <t>Animal welfare; Causal factors; Growing pig; Health; Housing systems; Welfare Quality</t>
  </si>
  <si>
    <t>animal behavior; animal health; animal lameness; animal welfare; article; bite; controlled study; farm animal; France; male; nonhuman; Spain; swine; tail; wound</t>
  </si>
  <si>
    <t>Temple, D.; Campus de la UAB, Edifici V Unitat d'Etologia (Despatx V0-135), 08193 Bellaterra (Cerdanyola del Vallès), Barcelona, Spain; email: deborah.temple@uab.cat</t>
  </si>
  <si>
    <t>10.7120/09627286.21.2.257</t>
  </si>
  <si>
    <t>Vanheukelom V., Driessen B., Geers R.</t>
  </si>
  <si>
    <t>The effects of environmental enrichment on the behaviour of suckling piglets and lactating sows: A review</t>
  </si>
  <si>
    <t>http://www.scopus.com/inward/record.url?eid=2-s2.0-84855796353&amp;partnerID=40&amp;md5=7f42b1ac4a5050bbfbade5cc1350b642</t>
  </si>
  <si>
    <t>Vanheukelom, V., Laboratory for Quality Care in Animal Production, Zootechnical Centre, Katholieke Universiteit Leuven, Bijzondere weg 12, B-3360 Lovenjoel, Belgium, Katholieke Hogeschool Kempen, Kleinhoefstraat 4, B-2400 Geel, Belgium; Driessen, B., Laboratory for Quality Care in Animal Production, Zootechnical Centre, Katholieke Universiteit Leuven, Bijzondere weg 12, B-3360 Lovenjoel, Belgium, Katholieke Hogeschool Kempen, Kleinhoefstraat 4, B-2400 Geel, Belgium; Geers, R., Laboratory for Quality Care in Animal Production, Zootechnical Centre, Katholieke Universiteit Leuven, Bijzondere weg 12, B-3360 Lovenjoel, Belgium</t>
  </si>
  <si>
    <t>Behaviour; Environmental enrichment; Piglets; Sows; Welfare</t>
  </si>
  <si>
    <t>Vanheukelom, V.; Laboratory for Quality Care in Animal Production, Zootechnical Centre, Katholieke Universiteit Leuven, Bijzondere weg 12, B-3360 Lovenjoel, Belgium; email: Valerie.Vanheukelom@biw.kuleuven.be</t>
  </si>
  <si>
    <t>10.1016/j.livsci.2011.10.002</t>
  </si>
  <si>
    <t>Williams J.L., Richert B.T., Marchant-Forde J.N., Eicher S.D.</t>
  </si>
  <si>
    <t>Behavioral changes in neonatal swine after an 8-hour rest during prolonged transportation</t>
  </si>
  <si>
    <t>http://www.scopus.com/inward/record.url?eid=2-s2.0-84882674042&amp;partnerID=40&amp;md5=0069c76748ee4f42f5160d2aff2bb8df</t>
  </si>
  <si>
    <t>Williams, J.L., Department of Animal Sciences, Purdue University, 125 S. Russell St, West Lafayette, IN 47907, United States, Division of Infectious Diseases, Washington University School of Medicine, 660 S. Euclid Avenue, Campus Box 8051, St, Louis, MO 63110, United States; Richert, B.T., Department of Animal Sciences, Purdue University, 125 S. Russell St, West Lafayette, IN 47907, United States; Marchant-Forde, J.N., United States Department of Agriculture-Agricultural Research Service, 125 S. Russell St, West Lafayette, IN 47907, United States; Eicher, S.D., United States Department of Agriculture-Agricultural Research Service, 125 S. Russell St, West Lafayette, IN 47907, United States</t>
  </si>
  <si>
    <t>Behavior; Lairage; Pig; Transport</t>
  </si>
  <si>
    <t>animal; animal behavior; animal husbandry; animal welfare; article; body weight; controlled clinical trial; controlled study; physiology; recreation; rest; swine; time; traffic and transport; walking; Animal Husbandry; Animal Welfare; Animals; Behavior, Animal; Body Weight; Play and Playthings; Rest; Swine; Time Factors; Transportation; Walking</t>
  </si>
  <si>
    <t>Eicher, S. D.; United States Department of Agriculture-Agricultural Research Service, 125 S. Russell St, West Lafayette, IN 47907, United States; email: Susan.Eicher@ars.usda.gov</t>
  </si>
  <si>
    <t>10.2527/jas.2011-4597</t>
  </si>
  <si>
    <t>Wilson K., Zanella R., Ventura C., Johansen H.L., Framstad T., Janczak A., Zanella A.J., Neibergs H.L.</t>
  </si>
  <si>
    <t>Identification of chromosomal locations associated with tail biting and being a victim of tail-biting behaviour in the domestic pig (Sus scrofa domesticus)</t>
  </si>
  <si>
    <t>Journal of Applied Genetics</t>
  </si>
  <si>
    <t>http://www.scopus.com/inward/record.url?eid=2-s2.0-84867777669&amp;partnerID=40&amp;md5=f9d8183c3c1c2bec626fecd68fceb678</t>
  </si>
  <si>
    <t>Wilson, K., Deparment of Animal Sciences, Washington State University, Pullman, WA, United States; Zanella, R., Deparment of Animal Sciences, Washington State University, Pullman, WA, United States; Ventura, C., Department of Production Animal Clinical Science, Norwegian School of Veterinary Science, P.O. Box 8146 Dep N-0033, Oslo, Norway; Johansen, H.L., Department of Production Animal Clinical Science, Norwegian School of Veterinary Science, P.O. Box 8146 Dep N-0033, Oslo, Norway; Framstad, T., Department of Production Animal Clinical Science, Norwegian School of Veterinary Science, P.O. Box 8146 Dep N-0033, Oslo, Norway; Janczak, A., Department of Production Animal Clinical Science, Norwegian School of Veterinary Science, P.O. Box 8146 Dep N-0033, Oslo, Norway; Zanella, A.J., Department of Production Animal Clinical Science, Norwegian School of Veterinary Science, P.O. Box 8146 Dep N-0033, Oslo, Norway, Department of Animal and Aquacultural Sciences, Norwegian University of Life Sciences, P.O. Box 8146 Dep N-0033, Oslo, Norway, Animal Behaviour and Welfare, Animal and Veterinary Science Group, Scottish Agricultural College, SAC - Roslin Institute Building, Easter Bush, Midlothian EH259P6, United Kingdom; Neibergs, H.L., Deparment of Animal Sciences, Washington State University, Pullman, WA, United States</t>
  </si>
  <si>
    <t>Behaviour; Genetics; Genome wide association; Sus scrofa domesticus; Tail biting; Victim of tail biting</t>
  </si>
  <si>
    <t>amine oxidase (flavin containing) isoenzyme A; catechol methyltransferase; dopamine 2 receptor; dopamine transporter; melanocyte protein Pmel 17; transcription factor Pitx3; animal experiment; article; bite; blood sampling; chromosome; chromosome 1; chromosome 16; chromosome 18; chromosome 9; controlled study; DNA extraction; domestic pig; gene linkage disequilibrium; gene locus; genetic association; genetic selection; genotype; nonhuman; quality control; single nucleotide polymorphism; tail biting; Animals; Behavior, Animal; Bites and Stings; Chromosomes, Mammalian; Genetic Association Studies; Genetic Loci; Genotype; Linkage Disequilibrium; Oligonucleotide Array Sequence Analysis; Polymorphism, Single Nucleotide; Sequence Analysis, DNA; Sus scrofa; Tail</t>
  </si>
  <si>
    <t>Neibergs, H. L.; Deparment of Animal Sciences, Washington State University, Pullman, WA, United States; email: neibergs@wsu.edu</t>
  </si>
  <si>
    <t>10.1007/s13353-012-0112-2</t>
  </si>
  <si>
    <t>Zupan M., Janczak A.M., Framstad T., Zanella A.J.</t>
  </si>
  <si>
    <t>The effect of biting tails and having tails bitten in pigs</t>
  </si>
  <si>
    <t>http://www.scopus.com/inward/record.url?eid=2-s2.0-84861141787&amp;partnerID=40&amp;md5=c5d26c1e5c1f033bd57e6e20f4ad87c8</t>
  </si>
  <si>
    <t>Zupan, M., Norwegian School of Veterinary Science, Department of Production Animal Clinical Sciences, Ullevålsveien 72, P.O. Box8146 Dep. NO-0033, Oslo, Norway, University of Ljubljana, Biotechnical Faculty, Department of Animal Science, Groblje 3, 1230 Domžale, Slovenia; Janczak, A.M., Norwegian School of Veterinary Science, Department of Production Animal Clinical Sciences, Ullevålsveien 72, P.O. Box8146 Dep. NO-0033, Oslo, Norway; Framstad, T., Norwegian School of Veterinary Science, Department of Production Animal Clinical Sciences, Ullevålsveien 72, P.O. Box8146 Dep. NO-0033, Oslo, Norway; Zanella, A.J., Norwegian University of Life Sciences, Department of Animal and Aquacultural Sciences, P.O. Box 5003 N-1432, Ås, Norway, Animal Behaviour and Welfare, Sustainable Livestock Systems Group, Scottish Agricultural College (SAC), SAC-Roslin Institute Building, Easter Bush, Midlothian, EH259P6, United Kingdom</t>
  </si>
  <si>
    <t>Behavior; Fear tests; Heart rate (max. 6); Pigs; Tail-biting; Welfare</t>
  </si>
  <si>
    <t>animal behavior; animal experiment; animal model; article; autonomic nervous system function; behavior disorder; controlled study; experimental pig; fear; female; heart rate variability; male; nonhuman; parasympathetic tone; phenotype; priority journal; tail; tail biting; vagus tone; Analysis of Variance; Animals; Behavior, Animal; Bites and Stings; Exploratory Behavior; Heart Rate; Reaction Time; Social Isolation; Swine; Tail</t>
  </si>
  <si>
    <t>Zupan, M.; University of Ljubljana, Biotechnical Faculty, Department of Animal Science, Groblje 3, 1230 Domžale, Slovenia; email: manja.zupan@bf.uni-lj.si</t>
  </si>
  <si>
    <t>10.1016/j.physbeh.2012.04.025</t>
  </si>
  <si>
    <t>Brunberg E., Wallenbeck A., Keeling L.J.</t>
  </si>
  <si>
    <t>Tail biting in fattening pigs: Associations between frequency of tail biting and other abnormal behaviours</t>
  </si>
  <si>
    <t>http://www.scopus.com/inward/record.url?eid=2-s2.0-79959524203&amp;partnerID=40&amp;md5=aea630b853142ea2416628d1466bdb43</t>
  </si>
  <si>
    <t>Brunberg, E., Department of Animal Environment and Health, Swedish University of Agricultural Sciences, P.O. Box 7068, SE-750 07 Uppsala, Sweden; Wallenbeck, A., Department of Animal Environment and Health, Swedish University of Agricultural Sciences, P.O. Box 7068, SE-750 07 Uppsala, Sweden; Keeling, L.J., Department of Animal Environment and Health, Swedish University of Agricultural Sciences, P.O. Box 7068, SE-750 07 Uppsala, Sweden</t>
  </si>
  <si>
    <t>Abnormal behaviour; Injurious behaviour; Pig; Tail biting; Welfare</t>
  </si>
  <si>
    <t>abnormality; animal welfare; behavioral ecology; data acquisition; disease prevalence; hypothesis testing; injury; livestock farming; pig; Animalia; Suidae</t>
  </si>
  <si>
    <t>Brunberg, E.; Department of Animal Environment and Health, Swedish University of Agricultural Sciences, P.O. Box 7068, SE-750 07 Uppsala, Sweden; email: Emma.Brunberg@slu.se</t>
  </si>
  <si>
    <t>10.1016/j.applanim.2011.04.019</t>
  </si>
  <si>
    <t>Carter E.</t>
  </si>
  <si>
    <t>Mutilations and environmental enrichment in piglets and growing pigs: UK Farm Animal Welfare Council opinion</t>
  </si>
  <si>
    <t>http://www.scopus.com/inward/record.url?eid=2-s2.0-79960872696&amp;partnerID=40&amp;md5=834a6adc36b493fcf6936ef673c81caa</t>
  </si>
  <si>
    <t>Carter, E., UFAW, United Kingdom</t>
  </si>
  <si>
    <t>animal husbandry; animal welfare; bone structure; bruxism; castration; ear notching; ear tagging; environmental enrichment; government; injury; law; micro chipping; mutilation; nonhuman; note; piglet; risk factor; slap marking; swine; tail docking; tattooing; tooth clipping; United Kingdom; Animalia; Suidae</t>
  </si>
  <si>
    <t>Carter, E.; UFAWUnited Kingdom</t>
  </si>
  <si>
    <t>Note</t>
  </si>
  <si>
    <t>de Greef K.H., Vermeer H.M., Houwers H.W.J., Bos A.P.</t>
  </si>
  <si>
    <t>Proof of Principle of the Comfort Class concept in pigs.. Experimenting in the midst of a stakeholder process on pig welfare.</t>
  </si>
  <si>
    <t>http://www.scopus.com/inward/record.url?eid=2-s2.0-79957976728&amp;partnerID=40&amp;md5=fc72995e1fcb3164579f32ffa834a1f4</t>
  </si>
  <si>
    <t>de Greef, K.H., Wageningen UR Livestock Research, Lelystad, Netherlands; Vermeer, H.M., Wageningen UR Livestock Research, Lelystad, Netherlands; Houwers, H.W.J., Wageningen UR Livestock Research, Lelystad, Netherlands; Bos, A.P., Wageningen UR Livestock Research, Lelystad, Netherlands</t>
  </si>
  <si>
    <t>Animal welfare; Comfort Class; Husbandry; Needs; Pigs; Stakeholder initiative</t>
  </si>
  <si>
    <t>de Greef, K.H.; Wageningen UR Livestock Research, PO box 65, 8200 AB Lelystad, Netherlands; email: karel.degreef@wur.nl</t>
  </si>
  <si>
    <t>10.1016/j.livsci.2011.03.005</t>
  </si>
  <si>
    <t>Mullan S., Edwards S.A., Butterworth A., Whay H.R., Main D.C.J.</t>
  </si>
  <si>
    <t>A pilot investigation of possible positive system descriptors in finishing pigs</t>
  </si>
  <si>
    <t>http://www.scopus.com/inward/record.url?eid=2-s2.0-79960878607&amp;partnerID=40&amp;md5=b185228b73eec124f7f5cbd48d8f1f17</t>
  </si>
  <si>
    <t>Mullan, S., University of Bristol Veterinary School, Langford BS40 5DU, United Kingdom; Edwards, S.A., Newcastle University, School of Agriculture Food and Rural Development, Newcastle-upon-Tyne NE1 7RU, United Kingdom; Butterworth, A., University of Bristol Veterinary School, Langford BS40 5DU, United Kingdom; Whay, H.R., University of Bristol Veterinary School, Langford BS40 5DU, United Kingdom; Main, D.C.J., University of Bristol Veterinary School, Langford BS40 5DU, United Kingdom</t>
  </si>
  <si>
    <t>Animal welfare; Farm assurance; Farming system; Husbandry; Pig; Welfare outcomes</t>
  </si>
  <si>
    <t>animal welfare; article; correlational study; environmental enrichment; government; legal aspect; nonhuman; outcome assessment; pig farming; pilot study; qualitative analysis; swine; swine disease; United Kingdom; validation study; Animalia; Suidae</t>
  </si>
  <si>
    <t>Mullan, S.; University of Bristol Veterinary School, Langford BS40 5DU, United Kingdom; email: Siobhan.mullan@bris.ac.uk</t>
  </si>
  <si>
    <t>Putz S., Jaeger F., Wieland C., Rohn K., Kaes S.</t>
  </si>
  <si>
    <t>Overcoming the problem of tail biting in pigs. A contribution to solving the problem in its entirety [Schwanzbeißen beim schwein überwinden. Ein beitrag mr ganiheitlichen, ursachenorientierten lösung des problems]</t>
  </si>
  <si>
    <t>http://www.scopus.com/inward/record.url?eid=2-s2.0-80053366036&amp;partnerID=40&amp;md5=dcf6f667c18cbdf99e0b2dee61f8904f</t>
  </si>
  <si>
    <t>Pütz, S., Ministerium fur Klimaschutz, Umwelt, Landwirtsch., Nat.- und Verbraucherschutz des Landes Nordrhein-Westfalen (MKULNV NRW), Schwannstr. 3, 40476 Düsseldorf, Germany; Jaeger, F., Ministerium fur Klimaschutz, Umwelt, Landwirtsch., Nat.- und Verbraucherschutz des Landes Nordrhein-Westfalen (MKULNV NRW), Schwannstr. 3, 40476 Düsseldorf, Germany; Wieland, C., Ministerium fur Klimaschutz, Umwelt, Landwirtsch., Nat.- und Verbraucherschutz des Landes Nordrhein-Westfalen (MKULNV NRW), Schwannstr. 3, 40476 Düsseldorf, Germany; Rohn, K., Ministerium fur Klimaschutz, Umwelt, Landwirtsch., Nat.- und Verbraucherschutz des Landes Nordrhein-Westfalen (MKULNV NRW), Schwannstr. 3, 40476 Düsseldorf, Germany; Kaes, S., Ministerium fur Klimaschutz, Umwelt, Landwirtsch., Nat.- und Verbraucherschutz des Landes Nordrhein-Westfalen (MKULNV NRW), Schwannstr. 3, 40476 Düsseldorf, Germany</t>
  </si>
  <si>
    <t>Abnormal behaviour; Cannibalism; Caudophagie; Pigs; Tail biting</t>
  </si>
  <si>
    <t>Jaeger, F.; Ministerium fur Klimaschutz, Umwelt, Landwirtsch., Nat.- und Verbraucherschutz des Landes Nordrhein-Westfalen (MKULNV NRW), Schwannstr. 3, 40476 Düsseldorf, Germany; email: Fried-helm.Jaeger@mkulnv.nrw.de</t>
  </si>
  <si>
    <t>Sandercock D.A., Gibson I.F., Rutherford K.M.D., Donald R.D., Lawrence A.B., Brash H.M., Scott E.M., Nolan A.M.</t>
  </si>
  <si>
    <t>The impact of prenatal stress on basal nociception and evoked responses to tail-docking and inflammatory challenge in juvenile pigs</t>
  </si>
  <si>
    <t>http://www.scopus.com/inward/record.url?eid=2-s2.0-80051603361&amp;partnerID=40&amp;md5=235253b812e0026d5da5b26d3d1d06f3</t>
  </si>
  <si>
    <t>Sandercock, D.A., College of Medical, Veterinary and Life Sciences, University of Glasgow, Glasgow, G61 1QH, United Kingdom; Gibson, I.F., College of Medical, Veterinary and Life Sciences, University of Glasgow, Glasgow, G61 1QH, United Kingdom; Rutherford, K.M.D., Animal Behaviour and Welfare, Sustainable Livestock Systems, Scottish Agricultural College, West Mains Road, Edinburgh, EH26 0PH, United Kingdom; Donald, R.D., Animal Behaviour and Welfare, Sustainable Livestock Systems, Scottish Agricultural College, West Mains Road, Edinburgh, EH26 0PH, United Kingdom; Lawrence, A.B., Animal Behaviour and Welfare, Sustainable Livestock Systems, Scottish Agricultural College, West Mains Road, Edinburgh, EH26 0PH, United Kingdom; Brash, H.M., Department of Hepatology, University of Edinburgh, Royal Infirmary of Edinburgh, EH16 4SA, United Kingdom; Scott, E.M., School of Mathematics and Statistics, University of Glasgow, Glasgow, G12 8QW, United Kingdom; Nolan, A.M., College of Medical, Veterinary and Life Sciences, University of Glasgow, Glasgow, G61 1QH, United Kingdom</t>
  </si>
  <si>
    <t>Allodynia; Hyperalgesia; Nociceptive processing; Pig; Prenatal stress; Tail-docking</t>
  </si>
  <si>
    <t>capsaicin; carrageenan; allodynia; animal experiment; animal model; article; cold exposure; controlled study; evoked response; experimental test; female; foot; gilt (swine); hyperalgesia; inflammation; juvenile animal; male; maternal stress; mechanical stimulation; nociception; nociceptive stimulation; nonhuman; pain threshold; piglet; prenatal stress; priority journal; sex difference; tail; tail docking; Animals; Animals, Newborn; Carrageenan; Cold Temperature; Female; Inflammation; Linear Models; Male; Pain; Pain Measurement; Pain Threshold; Physical Stimulation; Pregnancy; Prenatal Exposure Delayed Effects; Sex Factors; Stress, Psychological; Swine; Tail; Time Factors</t>
  </si>
  <si>
    <t>Nolan, A.M.; University of Glasgow, Gilbert Scott Building, University Avenue, Glasgow, G12 8QQ, United Kingdom; email: andrea.nolan@glasgow.ac.uk</t>
  </si>
  <si>
    <t>10.1016/j.physbeh.2011.07.018</t>
  </si>
  <si>
    <t>Statham P., Green L., Mendl M.</t>
  </si>
  <si>
    <t>A longitudinal study of the effects of providing straw at different stages of life on tail-biting and other behaviour in commercially housed pigs</t>
  </si>
  <si>
    <t>http://www.scopus.com/inward/record.url?eid=2-s2.0-80053237025&amp;partnerID=40&amp;md5=75d1b3a412b3a303e17b13dc0bb018d2</t>
  </si>
  <si>
    <t>Statham, P., School of Veterinary Science, University of Bristol, Langford House, Langford, Bristol BS40 5DU, United Kingdom; Green, L., Department of Biological Sciences, University of Warwick, Coventry CV4 7AL, United Kingdom; Mendl, M., School of Veterinary Science, University of Bristol, Langford House, Langford, Bristol BS40 5DU, United Kingdom</t>
  </si>
  <si>
    <t>Behaviour; Environmental enrichment; Pigs; Straw; Tail-biting; Welfare</t>
  </si>
  <si>
    <t>commercial species; commercialization; longitudinal gradient; pig; straw; substrate; weaning; Suidae</t>
  </si>
  <si>
    <t>Statham, P.; Department of Clinical Veterinary Science, University of Bristol, Langford House, Langford, Bristol BS40 5DU, United Kingdom; email: poppy.statham@bristol.ac.uk</t>
  </si>
  <si>
    <t>10.1016/j.applanim.2011.08.009</t>
  </si>
  <si>
    <t>Sutherland M.A., Davis B.L., McGlone J.J.</t>
  </si>
  <si>
    <t>The effect of local or general anesthesia on the physiology and behavior of tail docked pigs</t>
  </si>
  <si>
    <t>http://www.scopus.com/inward/record.url?eid=2-s2.0-79960135652&amp;partnerID=40&amp;md5=b7227422e96f64ea4ae8ddf2f2300715</t>
  </si>
  <si>
    <t>Sutherland, M.A., Department of Animal and Food Sciences, Pork Industry Institute, Texas Tech University, Lubbock, TX 79409, United States, Ruakura Research Centre, AgResearch, Private Bag 3123, Hamilton, New Zealand; Davis, B.L., Department of Animal and Food Sciences, Pork Industry Institute, Texas Tech University, Lubbock, TX 79409, United States; McGlone, J.J., Department of Animal and Food Sciences, Pork Industry Institute, Texas Tech University, Lubbock, TX 79409, United States</t>
  </si>
  <si>
    <t>anesthesia; animal welfare; behavior; pigs; tail docking</t>
  </si>
  <si>
    <t>Sutherland, M.A.; Ruakura Research Centre, AgResearch, Private Bag 3123, Hamilton, New Zealand; email: mhairi.sutherland@agresearch.co.nz</t>
  </si>
  <si>
    <t>10.1017/S175173111100019X</t>
  </si>
  <si>
    <t>Sutherland M.A., Tucker C.B.</t>
  </si>
  <si>
    <t>The long and short of it: A review of tail docking in farm animals</t>
  </si>
  <si>
    <t>http://www.scopus.com/inward/record.url?eid=2-s2.0-80054719011&amp;partnerID=40&amp;md5=b9d000fb29437b679d9f843208191e75</t>
  </si>
  <si>
    <t>Sutherland, M.A., AgResearch Ltd., Hamilton, New Zealand; Tucker, C.B., Department of Animal Science, University of California, Davis, United States</t>
  </si>
  <si>
    <t>Cattle; Pain; Pig; Sheep; Tail docking</t>
  </si>
  <si>
    <t>animal husbandry; animal welfare; behavioral response; cattle; management practice; physiological response; pig; policy approach; research program; sensory system; sheep; Animalia; Bos; Ovis aries; Suidae</t>
  </si>
  <si>
    <t>Tucker, C.B.; Department of Animal Science, University of California, Davis, United States; email: cbtucker@ucdavis.edu</t>
  </si>
  <si>
    <t>10.1016/j.applanim.2011.10.015</t>
  </si>
  <si>
    <t>Turner S.P.</t>
  </si>
  <si>
    <t>Breeding against harmful social behaviours in pigs and chickens: State of the art and the way forward</t>
  </si>
  <si>
    <t>http://www.scopus.com/inward/record.url?eid=2-s2.0-80052099719&amp;partnerID=40&amp;md5=fdabbd1c9f3a67fcbc18118e1224450c</t>
  </si>
  <si>
    <t>Turner, S.P., Scottish Agricultural College, West Mains Road, Edinburgh EH9 3JG, United Kingdom</t>
  </si>
  <si>
    <t>Aggression; Feather pecking; Genomic selection; Heritability; Savaging; Tail biting</t>
  </si>
  <si>
    <t>aggression; coexistence; commercial activity; farming system; gene expression; genetic analysis; genome; genomics; genotype; heritability; measurement method; phenotype; pig; poultry; reproductive behavior; reproductive cost; selection; selective breeding; social behavior; Animalia; Gallus gallus; Suidae</t>
  </si>
  <si>
    <t>Turner, S.P.; Scottish Agricultural College, West Mains Road, Edinburgh EH9 3JG, United Kingdom; email: simon.turner@sac.ac.uk</t>
  </si>
  <si>
    <t>10.1016/j.applanim.2011.06.001</t>
  </si>
  <si>
    <t>Van De Perre V., Driessen B., Van Thielen J., Verbeke G., Geers R.</t>
  </si>
  <si>
    <t>Comparison of pig behaviour when given a sequence of enrichment objects or a chain continuously</t>
  </si>
  <si>
    <t>http://www.scopus.com/inward/record.url?eid=2-s2.0-80155127409&amp;partnerID=40&amp;md5=82ccfb3570f970a338d1e5905913e3c5</t>
  </si>
  <si>
    <t>Van De Perre, V., KU Leuven, Laboratory for Quality Care in Animal Production, Bijzondere weg 12, B-3360 Lovenjoel, Belgium; Driessen, B., KU Leuven, Laboratory for Quality Care in Animal Production, Bijzondere weg 12, B-3360 Lovenjoel, Belgium, KH Kempen, Kleinhoefstraat 4, B-2440 Geel, Belgium; Van Thielen, J., KH Kempen, Kleinhoefstraat 4, B-2440 Geel, Belgium; Verbeke, G., KU Leuven, Interuniversity Institute for Biostatistics and Statistical Bioinformatics, Kapucijnenvoer 35, B-3000 Leuven, Belgium; Geers, R., KU Leuven, Laboratory for Quality Care in Animal Production, Bijzondere weg 12, B-3360 Lovenjoel, Belgium</t>
  </si>
  <si>
    <t>Animal welfare; Biting-penmate behaviour; Enrichment objects; Growth; Pig; Toy-contact behaviour</t>
  </si>
  <si>
    <t>animal behavior; animal housing; animal welfare; article; barrow (swine); controlled study; domestic pig; female; gilt (swine); male; nonhuman; wound assessment; Animalia; Suidae; Sus scrofa</t>
  </si>
  <si>
    <t>Van De Perre, V.; KU Leuven, Laboratory for Quality Care in Animal Production, Bijzondere weg 12, B-3360 Lovenjoel, Belgium; email: Vincent.VandePerre@biw.kuleuven.be</t>
  </si>
  <si>
    <t>Zonderland J.J., Kemp B., Bracke M.B.M., Den Hartog L.A., Spoolder H.A.M.</t>
  </si>
  <si>
    <t>Individual piglets contribution to the development of tail biting</t>
  </si>
  <si>
    <t>http://www.scopus.com/inward/record.url?eid=2-s2.0-79952986147&amp;partnerID=40&amp;md5=d4d5cf0623761e8b0700190d6fff6df5</t>
  </si>
  <si>
    <t>Zonderland, J.J., Wageningen UR Livestock Research, PO Box 65, 8200 AB Lelystad, Netherlands; Kemp, B., Department of Animal Sciences, Adaptation Physiology Group, Wageningen University, PO Box 338, 6700 AH Wageningen, Netherlands; Bracke, M.B.M., Wageningen UR Livestock Research, PO Box 65, 8200 AB Lelystad, Netherlands; Den Hartog, L.A., Animal Nutrition Group, Wageningen University, PO Box 338, 6700 AH Wageningen, Netherlands; Spoolder, H.A.M., Wageningen UR Livestock Research, PO Box 65, 8200 AB Lelystad, Netherlands</t>
  </si>
  <si>
    <t>development; pigs; tail biting; welfare</t>
  </si>
  <si>
    <t>Zonderland, J. J.; Wageningen UR Livestock Research, PO Box 65, 8200 AB Lelystad, Netherlands; email: Johan.Zonderland@wur.nl</t>
  </si>
  <si>
    <t>10.1017/S1751731110002132</t>
  </si>
  <si>
    <t>Zonderland J.J., Schepers F., Bracke M.B.M., Den Hartog L.A., Kemp B., Spoolder H.A.M.</t>
  </si>
  <si>
    <t>Characteristics of biter and victim piglets apparent before a tail-biting outbreak</t>
  </si>
  <si>
    <t>http://www.scopus.com/inward/record.url?eid=2-s2.0-79957496153&amp;partnerID=40&amp;md5=7e5ce6dab471dab4f52e1d3eb3a91387</t>
  </si>
  <si>
    <t>Zonderland, J.J., Wageningen UR Livestock Research, PO Box 65, Lelystad, AB 8200, Netherlands; Schepers, F., Wageningen UR Livestock Research, PO Box 65, Lelystad, AB 8200, Netherlands; Bracke, M.B.M., Wageningen UR Livestock Research, PO Box 65, Lelystad, AB 8200, Netherlands; Den Hartog, L.A., Animal Nutrition Group, Wageningen University, PO Box 338, Wageningen, AH 6700, Netherlands; Kemp, B., Adaptation Physiology Group, Department of Animal Sciences, Wageningen University, PO Box 338, Wageningen, AH 6700, Netherlands; Spoolder, H.A.M., Wageningen UR Livestock Research, PO Box 65, Lelystad, AB 8200, Netherlands</t>
  </si>
  <si>
    <t>behavioural characteristics; pigs; tail biting; welfare</t>
  </si>
  <si>
    <t>Zonderland, J. J.; Wageningen UR Livestock Research, PO Box 65, Lelystad, AB 8200, Netherlands; email: Johan.Zonderland@wur.nl</t>
  </si>
  <si>
    <t>10.1017/S1751731110002326</t>
  </si>
  <si>
    <t>Heinonen M., Orro T., Kokkonen T., Munsterhjelm C., Peltoniemi O., Valros A.</t>
  </si>
  <si>
    <t>Tail biting induces a strong acute phase response and tail-end inflammation in finishing pigs</t>
  </si>
  <si>
    <t>http://www.scopus.com/inward/record.url?eid=2-s2.0-77952546341&amp;partnerID=40&amp;md5=883a307da23ae3b63a9447605d5e48dc</t>
  </si>
  <si>
    <t>Heinonen, M., Department of Production Animal Medicine, Faculty of Veterinary Medicine, University of Helsinki, Pohjoinen Pikatie 800, 04920 Saarentaus, Finland; Orro, T., Department of Production Animal Medicine, Faculty of Veterinary Medicine, University of Helsinki, Pohjoinen Pikatie 800, 04920 Saarentaus, Finland, Department of Animal Health and Environment, Estonian University of Life Sciences, Kreutzwaldi 62, 51014 Tartu, Estonia; Kokkonen, T., Department of Basic Veterinary Sciences, University of Helsinki, P.O. Box 66, 00014, Helsinki, Finland; Munsterhjelm, C., Department of Production Animal Medicine, Faculty of Veterinary Medicine, University of Helsinki, Pohjoinen Pikatie 800, 04920 Saarentaus, Finland, Research Centre for Animal Welfare, Department of Production Animal Medicine, University of Helsinki, P.O. Box 57, 00014, Helsinki, Finland; Peltoniemi, O., Department of Production Animal Medicine, Faculty of Veterinary Medicine, University of Helsinki, Pohjoinen Pikatie 800, 04920 Saarentaus, Finland; Valros, A., Research Centre for Animal Welfare, Department of Production Animal Medicine, University of Helsinki, P.O. Box 57, 00014, Helsinki, Finland</t>
  </si>
  <si>
    <t>Acute phase response; Condemnations; Histology; Inflammation; Tail biting</t>
  </si>
  <si>
    <t>acute phase protein; amyloid A protein; C reactive protein; haptoglobin; abscess; acute phase response; animal tissue; article; bite; carcass; clinical examination; controlled study; histopathology; inflammatory disease; laboratory test; nonhuman; pig farming; protein blood level; swine disease; tail; tissue section; Acute-Phase Proteins; Acute-Phase Reaction; Animals; Bites and Stings; C-Reactive Protein; Case-Control Studies; Inflammation; Serum Amyloid A Protein; Swine; Swine Diseases; Tail; Suidae</t>
  </si>
  <si>
    <t>Heinonen, M.; Department of Production Animal Medicine, Faculty of Veterinary Medicine, University of Helsinki, Pohjoinen Pikatie 800, 04920 Saarentaus, Finland; email: mari.heinonen@helsinki.fi</t>
  </si>
  <si>
    <t>10.1016/j.tvjl.2009.02.021</t>
  </si>
  <si>
    <t>Stafford K.J.</t>
  </si>
  <si>
    <t>Tail biting: An important and undesirable behaviour of growing pigs</t>
  </si>
  <si>
    <t>http://www.scopus.com/inward/record.url?eid=2-s2.0-78149412124&amp;partnerID=40&amp;md5=f5a04714dace964b586b20bbeeac529e</t>
  </si>
  <si>
    <t>Stafford, K.J., Animal Welfare Science and Bioethics Centre, Massey University, Palmerston North, New Zealand</t>
  </si>
  <si>
    <t>animal behavior; editorial; environmental factor; genotype; growth; motivation; nonhuman; nutrition; reproduction; sucking; survival; swine; tail biting; veterinary medicine; Animal Husbandry; Animals; Bites and Stings; Housing, Animal; Motivation; Swine; Tail; Suidae</t>
  </si>
  <si>
    <t>Stafford, K.J.; Animal Welfare Science and Bioethics Centre, Massey University, Palmerston North, New Zealand; email: k.j.Stafford@massey.ac.nz</t>
  </si>
  <si>
    <t>10.1016/j.tvjl.2009.10.031</t>
  </si>
  <si>
    <t>Editorial</t>
  </si>
  <si>
    <t>Taylor N.R., Main D.C.J., Mendl M., Edwards S.A.</t>
  </si>
  <si>
    <t>Tail-biting: A new perspective</t>
  </si>
  <si>
    <t>http://www.scopus.com/inward/record.url?eid=2-s2.0-78149415800&amp;partnerID=40&amp;md5=417d25ff579fc8a234c16a017c69a026</t>
  </si>
  <si>
    <t>Taylor, N.R., University of Bristol, Department of Farm Animal Science, Langford House, Langford BS40 5DU, United Kingdom; Main, D.C.J., University of Bristol, Department of Farm Animal Science, Langford House, Langford BS40 5DU, United Kingdom; Mendl, M., University of Bristol, Department of Farm Animal Science, Langford House, Langford BS40 5DU, United Kingdom; Edwards, S.A., Newcastle University, School of Agriculture, Food and Rural Development, Agriculture Building, Newcastle upon Tyne NE1 7RU, United Kingdom</t>
  </si>
  <si>
    <t>Behaviour; Obsessive; Pigs; Sudden-forceful; Tail-biting; Welfare</t>
  </si>
  <si>
    <t>animal behavior; animal husbandry; animal welfare; diet; environmental factor; environmental stress; feeding behavior; gastrointestinal symptom; gender; genotype; motivation; nomenclature; nonhuman; prevalence; review; tail biting; Animal Husbandry; Animals; Bites and Stings; Housing, Animal; Motivation; Swine; Tail; Animalia; Suidae</t>
  </si>
  <si>
    <t>Taylor, N.R.; University of Bristol, Department of Farm Animal Science, Langford House, Langford BS40 5DU, United Kingdom; email: nina.taylor@bristol.ac.uk</t>
  </si>
  <si>
    <t>10.1016/j.tvjl.2009.08.028</t>
  </si>
  <si>
    <t>Zonderland J.J., Bracke M.B.M., den Hartog L.A., Kemp B., Spoolder H.A.M.</t>
  </si>
  <si>
    <t>Gender effects on tail damage development in single- or mixed-sex groups of weaned piglets</t>
  </si>
  <si>
    <t>http://www.scopus.com/inward/record.url?eid=2-s2.0-77649273764&amp;partnerID=40&amp;md5=bb88382326d8023dc8e8c2dd02247065</t>
  </si>
  <si>
    <t>Zonderland, J.J., Wageningen UR Livestock Research, P.O. Box 65, 8200 AB Lelystad, Netherlands; Bracke, M.B.M., Wageningen UR Livestock Research, P.O. Box 65, 8200 AB Lelystad, Netherlands; den Hartog, L.A., Wageningen University, Animal Nutrition Group, P.O. Box 338, 6700 AH Wageningen, Netherlands; Kemp, B., Wageningen University, Adaptation Physiology Group, P.O. Box 338, 6700 AH Wageningen, Netherlands; Spoolder, H.A.M., Wageningen UR Livestock Research, P.O. Box 65, 8200 AB Lelystad, Netherlands</t>
  </si>
  <si>
    <t>Animal welfare; Gender; Mixing; Pigs; Tail biting; Tail damage development</t>
  </si>
  <si>
    <t>Zonderland, J.J.; Wageningen UR Livestock Research, P.O. Box 65, 8200 AB Lelystad, Netherlands; email: Johan.Zonderland@wur.nl</t>
  </si>
  <si>
    <t>10.1016/j.livsci.2010.01.018</t>
  </si>
  <si>
    <t>Bench C.J., Gonyou H.W.</t>
  </si>
  <si>
    <t>Ontogeny of belly nosing in pigs weaned at 14 days of age: A study from weaning to 13 weeks of age [Ontogénie des coups de groin chez les porcelets sevrés à 14 jours du sevrage à l'âge de 13 semaines]</t>
  </si>
  <si>
    <t>Canadian Journal of Animal Science</t>
  </si>
  <si>
    <t>http://www.scopus.com/inward/record.url?eid=2-s2.0-68949090638&amp;partnerID=40&amp;md5=87c88ca60b4c7fe39f970a1ab9221d84</t>
  </si>
  <si>
    <t>Bench, C.J., Department of Animal and Poultry Science, University of Saskatchewan, Saskatoon, Saskatchewan S7N 5A8, Canada; Gonyou, H.W., Prairie Swine Centre, PO Box 21057 - 2105 8th Street East, Saskatoon, Saskatchewan S7H 5N9, Canada</t>
  </si>
  <si>
    <t>Behaviour; Belly nosing; Early weaned; Ontogeny; Pigs</t>
  </si>
  <si>
    <t>Pieris brassicae; Suidae</t>
  </si>
  <si>
    <t>Bench, C.J.; F-83 Edmonton Research Station, Department of AFNS, University of Alberta, Edmonton, Alberta T6G 2E1, Canada; email: clover.bench@ualberta.ca</t>
  </si>
  <si>
    <t>10.4141/CJAS09003</t>
  </si>
  <si>
    <t>Bracke M.B.M.</t>
  </si>
  <si>
    <t>Rope test may indicate efficacy of tail-biting treatments in growing pigs</t>
  </si>
  <si>
    <t>http://www.scopus.com/inward/record.url?eid=2-s2.0-68349094978&amp;partnerID=40&amp;md5=93f23bffb02c4546a1826538efcaf63b</t>
  </si>
  <si>
    <t>Bracke, M.B.M., Animal Sciences Group, Wageningen University, Research Centre, PO Box 65, 8200 AB Lelystad, Netherlands</t>
  </si>
  <si>
    <t>Animal welfare; Environmental enrichment; Model; Pigs; Tail biting; Treatment</t>
  </si>
  <si>
    <t>dippel oil; oil; stockholm tar; tar; unclassified drug; animal behavior; animal experiment; animal housing; animal welfare; article; controlled study; female; habit; male; nonhuman; swine; tail; tail biting; Animalia; Suidae</t>
  </si>
  <si>
    <t>Bracke, M. B. M.; Animal Sciences Group, Wageningen University, Research Centre, PO Box 65, 8200 AB Lelystad, Netherlands; email: marc.bracke@wur.nl</t>
  </si>
  <si>
    <t>Korte S.M., Prins J., Vinkers C.H., Olivier B.</t>
  </si>
  <si>
    <t>On the origin of allostasis and stress-induced pathology in farm animals: Celebrating Darwin's legacy</t>
  </si>
  <si>
    <t>http://www.scopus.com/inward/record.url?eid=2-s2.0-71549150868&amp;partnerID=40&amp;md5=b116a5485a3d59eefb48398b14007076</t>
  </si>
  <si>
    <t>Korte, S.M., Department of Psychopharmacology, Utrecht Institute for Pharmaceutical Sciences (UIPS), Rudolf Magnus Institute of Neuroscience, Sorbonnelaan 16, 3584 CA Utrecht, Netherlands; Prins, J., Department of Psychopharmacology, Utrecht Institute for Pharmaceutical Sciences (UIPS), Rudolf Magnus Institute of Neuroscience, Sorbonnelaan 16, 3584 CA Utrecht, Netherlands; Vinkers, C.H., Department of Psychopharmacology, Utrecht Institute for Pharmaceutical Sciences (UIPS), Rudolf Magnus Institute of Neuroscience, Sorbonnelaan 16, 3584 CA Utrecht, Netherlands; Olivier, B., Department of Psychopharmacology, Utrecht Institute for Pharmaceutical Sciences (UIPS), Rudolf Magnus Institute of Neuroscience, Sorbonnelaan 16, 3584 CA Utrecht, Netherlands</t>
  </si>
  <si>
    <t>Allostasis; Chicken; Compulsivity; Coping; Domestication; Feather pecking; Game theory; HPA axis; Impulsivity; Pig; Stereotypies; Stress; Tail biting; Violence</t>
  </si>
  <si>
    <t>corticosteroid; dopamine; serotonin; steroid; testosterone; aggression; allostasis; animal behavior; animal disease; compulsion; decision making; dove; egg shell; farm animal; game; genetic selection; hawk; hen; hypothesis; impulsiveness; meat; muscle mass; natural selection; nonhuman; review; stereotypy; stress; swine; violence; Allostasis; Animals; Behavior, Animal; Brain; Competitive Behavior; Evolution; Game Theory; Selection, Genetic; Species Specificity; Stress, Physiological; Stress, Psychological; Accipitrinae; Animalia; Columbiformes; Suidae</t>
  </si>
  <si>
    <t>Korte, S.M.; Department of Psychopharmacology, Utrecht Institute for Pharmaceutical Sciences (UIPS), Rudolf Magnus Institute of Neuroscience, Sorbonnelaan 16, 3584 CA Utrecht, Netherlands; email: s.m.korte@uu.nl</t>
  </si>
  <si>
    <t>10.1016/j.tvjl.2009.08.023</t>
  </si>
  <si>
    <t>Postnatal piglet husbandry practices and well-being: The effects of alternative techniques delivered separately</t>
  </si>
  <si>
    <t>http://www.scopus.com/inward/record.url?eid=2-s2.0-63849327705&amp;partnerID=40&amp;md5=d4f1a49980b4cdce64a8a9ebe0f9b700</t>
  </si>
  <si>
    <t>Marchant-Forde, J.N., USDA, ARS, Livestock Behavior Research Unit, West Lafayette, IN 47907, United States; Lay Jr., D.C., USDA, ARS, Livestock Behavior Research Unit, West Lafayette, IN 47907, United States; McMunn, K.A., USDA, ARS, Livestock Behavior Research Unit, West Lafayette, IN 47907, United States; Cheng, H.W., USDA, ARS, Livestock Behavior Research Unit, West Lafayette, IN 47907, United States; Pajor, E.A., Department of Animal Sciences, Purdue University, West Lafayette, IN 47907, United States; Marchant-Forde, R.M., USDA, ARS, Livestock Behavior Research Unit, West Lafayette, IN 47907, United States, School of Veterinary Medicine, Purdue University, West Lafayette, IN 47907, United States</t>
  </si>
  <si>
    <t>Growth; Pain; Physiology; Pig; Routine processing; Vocalization</t>
  </si>
  <si>
    <t>beta endorphin; hydrocortisone; iron; animal; animal behavior; animal disease; animal husbandry; animal identification; animal welfare; article; blood; dentistry; female; growth, development and aging; intramuscular drug administration; male; methodology; oral drug administration; orchiectomy; physiology; swine; tail; tooth; veterinary medicine; Administration, Oral; Animal Husbandry; Animal Identification Systems; Animal Welfare; Animals; Behavior, Animal; beta-Endorphin; Dentistry; Female; Hydrocortisone; Injections, Intramuscular; Iron; Male; Orchiectomy; Swine; Tail; Tooth; Veterinary Medicine; Haemulidae; Suidae</t>
  </si>
  <si>
    <t>Marchant-Forde, J. N.; USDA, ARS, Livestock Behavior Research Unit, West Lafayette, IN 47907, United States; email: Jeremy.marchant-forde@ats.usda.gov</t>
  </si>
  <si>
    <t>10.2527/jas.2008-1080</t>
  </si>
  <si>
    <t>Martinez-Trejo G., Ortega-Cerrilla M.E., Rodarte-Covarrubias L.F., Herrera-Haro J.G., Figueroa-Velasco J.L., Galindo-Maldonado F., Sanchez-Martinez O., Lara-Bueno A.</t>
  </si>
  <si>
    <t>Aggressiveness and productive performance of piglets supplemented with tryptophan</t>
  </si>
  <si>
    <t>Journal of Animal and Veterinary Advances</t>
  </si>
  <si>
    <t>http://www.scopus.com/inward/record.url?eid=2-s2.0-67650607085&amp;partnerID=40&amp;md5=c0641eddcd07eaa084578275dde72482</t>
  </si>
  <si>
    <t>Martínez-Trejo, G., Colegio de Postgraduados-Ganadería, Campus Montecillo, 56230, Montecillo, Estado de México, México, Mexico; Ortega-Cerrilla, M.E., Colegio de Postgraduados-Ganadería, Campus Montecillo, 56230, Montecillo, Estado de México, México, Mexico; Rodarte-Covarrubias, L.F., Departament of the Etología and Fauna Silvestre, Faculty of the Medicina Veterinaria and Zootecnia, University Nacional Autónoma of the México, Ciudad Universitaria, 04510, México, D.F, Mexico; Herrera-Haro, J.G., Colegio de Postgraduados-Ganadería, Campus Montecillo, 56230, Montecillo, Estado de México, México, Mexico; Figueroa-Velasco, J.L., Colegio de Postgraduados-Ganadería, Campus Montecillo, 56230, Montecillo, Estado de México, México, Mexico; Galindo-Maldonado, F., Departament of the Etología and Fauna Silvestre, Faculty of the Medicina Veterinaria and Zootecnia, University Nacional Autónoma of the México, Ciudad Universitaria, 04510, México, D.F, Mexico; Sánchez-Martínez, O., Universidad Autónoma Chapingo, Estado de México, México, Mexico; Lara-Bueno, A., Universidad Autónoma Chapingo, Estado de México, México, Mexico</t>
  </si>
  <si>
    <t>Aggression; Productive performance; Tryptophan; Weaned piglets</t>
  </si>
  <si>
    <t>Esther Ortega-Cerrilla, M.E.; Colegio de Postgraduados, 36.5 km Carretera México-Texcoco, Estado de México, México, United States</t>
  </si>
  <si>
    <t>Munsterhjelm C., Peltoniemi O.A.T., Heinonen M., Halli O., Karhapaa M., Valros A.</t>
  </si>
  <si>
    <t>Experience of moderate bedding affects behaviour of growing pigs</t>
  </si>
  <si>
    <t>http://www.scopus.com/inward/record.url?eid=2-s2.0-62549153958&amp;partnerID=40&amp;md5=c5d86c5f63360445f3fd04cf7c76df65</t>
  </si>
  <si>
    <t>Munsterhjelm, C., Department of Production Animal Medicine, University of Helsinki, Saari Unit, Paroninkuja 20, FIN-09420 Saarentaus, Finland, Research Centre for Animal Welfare, Department of Production Animal Medicine, Faculty of Veterinary Medicine, P.O. Box 57, FIN-00014, Finland; Peltoniemi, O.A.T., Department of Production Animal Medicine, University of Helsinki, Saari Unit, Paroninkuja 20, FIN-09420 Saarentaus, Finland; Heinonen, M., Department of Production Animal Medicine, University of Helsinki, Saari Unit, Paroninkuja 20, FIN-09420 Saarentaus, Finland; Hälli, O., Department of Production Animal Medicine, University of Helsinki, Saari Unit, Paroninkuja 20, FIN-09420 Saarentaus, Finland; Karhapää, M., MTT Animal Production Research, Monogastric Research, Tervamäentie 179, FIN-05840 Hyvinkää, Finland; Valros, A., Research Centre for Animal Welfare, Department of Production Animal Medicine, Faculty of Veterinary Medicine, P.O. Box 57, FIN-00014, Finland</t>
  </si>
  <si>
    <t>Behaviour; Early enrichment; Environmental enrichment; Pig</t>
  </si>
  <si>
    <t>agonistic behavior; behavioral response; habitat quality; pig; weaning; Animalia; Suidae</t>
  </si>
  <si>
    <t>Munsterhjelm, C.; Department of Production Animal Medicine, University of Helsinki, Saari Unit, Paroninkuja 20, FIN-09420 Saarentaus, Finland; email: camilla.munsterhjelm@helsinki.fi</t>
  </si>
  <si>
    <t>10.1016/j.applanim.2009.01.007</t>
  </si>
  <si>
    <t>Rutherford K.M.D., Robson S.K., Donald R.D., Jarvis S., Sandercock D.A., Scott E.M., Nolan A.M., Lawrence A.B.</t>
  </si>
  <si>
    <t>Pre-natal stress amplifies the immediate behavioural responses to acute pain in piglets</t>
  </si>
  <si>
    <t>Biology Letters</t>
  </si>
  <si>
    <t>http://www.scopus.com/inward/record.url?eid=2-s2.0-67749127483&amp;partnerID=40&amp;md5=288f2fa5b9e0830bbb64812879bffaaa</t>
  </si>
  <si>
    <t>Rutherford, K.M.D., Animal Behaviour and Welfare, Sustainable Livestock Systems, SAC, West Mains Road, Edinburgh EH9 3JG, United Kingdom; Robson, S.K., Animal Behaviour and Welfare, Sustainable Livestock Systems, SAC, West Mains Road, Edinburgh EH9 3JG, United Kingdom; Donald, R.D., Animal Behaviour and Welfare, Sustainable Livestock Systems, SAC, West Mains Road, Edinburgh EH9 3JG, United Kingdom; Jarvis, S., Animal Behaviour and Welfare, Sustainable Livestock Systems, SAC, West Mains Road, Edinburgh EH9 3JG, United Kingdom; Sandercock, D.A., Division of Cell Sciences, Institute of Comparative Medicine, University of Glasgow, Glasgow G61 1QH, United Kingdom; Scott, E.M., Department of Statistics, University of Glasgow, Glasgow G12 8QQ, United Kingdom; Nolan, A.M., Division of Cell Sciences, Institute of Comparative Medicine, University of Glasgow, Glasgow G61 1QH, United Kingdom; Lawrence, A.B., Animal Behaviour and Welfare, Sustainable Livestock Systems, SAC, West Mains Road, Edinburgh EH9 3JG, United Kingdom</t>
  </si>
  <si>
    <t>Pain; Piglet; Pre-natal stress; Predictive adaptive response</t>
  </si>
  <si>
    <t>hydrocortisone; adaptation; behavioral response; injury; perception; pig; pregnancy; steroid; animal experiment; article; behavior; controlled study; domestic pig; nociception; nonhuman; pain; pain assessment; piglet; pregnancy; prenatal stress; priority journal; saliva level; social stress; weight gain; Adaptation, Psychological; Animals; Animals, Newborn; Behavior, Animal; Ear, External; Female; Hydrocortisone; Pain; Pain Threshold; Pregnancy; Pregnancy, Animal; Swine; Sus scrofa; Sus scrofa domestica</t>
  </si>
  <si>
    <t>Rutherford, K. M. D.; Animal Behaviour and Welfare, Sustainable Livestock Systems, SAC, West Mains Road, Edinburgh EH9 3JG, United Kingdom; email: kenny.rutherford@sac.ac.uk</t>
  </si>
  <si>
    <t>10.1098/rsbl.2009.0175</t>
  </si>
  <si>
    <t>Scipioni R., Martelli G., Volpelli L.A.</t>
  </si>
  <si>
    <t>Assessment of welfare in pigs [Valutazione del benessere nel suino]</t>
  </si>
  <si>
    <t>SUPPL. 1</t>
  </si>
  <si>
    <t>http://www.scopus.com/inward/record.url?eid=2-s2.0-70349973723&amp;partnerID=40&amp;md5=77ead476aac7b8b6c2c527d0e4f4e154</t>
  </si>
  <si>
    <t>Scipioni, R., Dipartimento di Scienze Agrarie e degli Alimenti, Università di Modena e Reggio Emilia, Italy; Martelli, G., Dipartimento di Morfofisiologia veterinaria e Produzioni animali, Università di Bologna, Italy; Volpelli, L.A., Dipartimento di Scienze Agrarie e degli Alimenti, Università di Modena e Reggio Emilia, Italy</t>
  </si>
  <si>
    <t>Animal-based criteria; Behaviour; Design criteria; Pig; Welfare</t>
  </si>
  <si>
    <t>Scipioni, R.; Dipartimento di Scienze Agrarie e degli Alimenti, Facoltà di Agraria, Università di Modena e Reggio Emilia, Via Amendola 2 (Padiglione Besta), 42100 Reggio Emilia, Italy; email: rosanna.scipioni@unimore.it</t>
  </si>
  <si>
    <t>Statham P., Green L., Bichard M., Mendl M.</t>
  </si>
  <si>
    <t>Predicting tail-biting from behaviour of pigs prior to outbreaks</t>
  </si>
  <si>
    <t>http://www.scopus.com/inward/record.url?eid=2-s2.0-70549099967&amp;partnerID=40&amp;md5=81a2637c8e3e521d335c4d63b597d6f3</t>
  </si>
  <si>
    <t>Statham, P., Department of Clinical Veterinary Science, University of Bristol, Langford House, Langford, Bristol, BS40 5DU, United Kingdom; Green, L., Department of Biological Sciences, University of Warwick, Coventry, CV4 7AL, United Kingdom; Bichard, M., Department of Clinical Veterinary Science, University of Bristol, Langford House, Langford, Bristol, BS40 5DU, United Kingdom; Mendl, M., Department of Clinical Veterinary Science, University of Bristol, Langford House, Langford, Bristol, BS40 5DU, United Kingdom</t>
  </si>
  <si>
    <t>Behaviour; Pigs; Tail-biting; Welfare</t>
  </si>
  <si>
    <t>behavior; commercial species; farmers attitude; future prospect; multivariate analysis; pig; welfare economics; Suidae</t>
  </si>
  <si>
    <t>Statham, P.; Department of Clinical Veterinary Science, University of Bristol, Langford House, Langford, Bristol, BS40 5DU, United Kingdom; email: poppy.statham@bristol.ac.uk</t>
  </si>
  <si>
    <t>10.1016/j.applanim.2009.09.011</t>
  </si>
  <si>
    <t>Sutherland M.A., Bryer P.J., Krebs N., McGlone J.J.</t>
  </si>
  <si>
    <t>The effect of method of tail docking on tail-biting behaviour and welfare of pigs</t>
  </si>
  <si>
    <t>http://www.scopus.com/inward/record.url?eid=2-s2.0-70449670746&amp;partnerID=40&amp;md5=dc6e9371928b7a60aceca666886532b9</t>
  </si>
  <si>
    <t>Sutherland, M.A., Department of Animal and Food Sciences, Animal and Food Sciences Building, Texas Tech. University, Lubbock, TX 79409, United States; Bryer, P.J., Department of Animal and Food Sciences, Animal and Food Sciences Building, Texas Tech. University, Lubbock, TX 79409, United States; Krebs, N., Department of Animal and Food Sciences, Animal and Food Sciences Building, Texas Tech. University, Lubbock, TX 79409, United States; McGlone, J.J., Department of Animal and Food Sciences, Animal and Food Sciences Building, Texas Tech. University, Lubbock, TX 79409, United States</t>
  </si>
  <si>
    <t>Animal welfare; Behaviour; Pigs; Tail biting; Tail docking; Wound healing</t>
  </si>
  <si>
    <t>C reactive protein; iron; iron dextran; animal experiment; animal model; animal welfare; behavior; bite; blood sampling; blunt trauma; body weight; cauterization; conference paper; controlled study; disease severity; nonhuman; physiology; piglet; scoring system; swine; tail; tail biting; wound healing; Animalia; Suidae</t>
  </si>
  <si>
    <t>Sutherland, M. A.; Department of Animal and Food Sciences, Animal and Food Sciences Building, Texas Tech. University, Lubbock, TX 79409, United States; email: Mhairi.sutherland@agresearch.co.nz</t>
  </si>
  <si>
    <t>Conference Paper</t>
  </si>
  <si>
    <t>Von Borell E., Schaffer D.</t>
  </si>
  <si>
    <t>On-farm evaluation of animal welfare in weaner and fattening pig units based on critical control points</t>
  </si>
  <si>
    <t>Sustainable Animal Production: The Challenges and Potential Developments for Professional Farming</t>
  </si>
  <si>
    <t>http://www.scopus.com/inward/record.url?eid=2-s2.0-84899278858&amp;partnerID=40&amp;md5=dbf53304d2726694fcc9aa15626e4a48</t>
  </si>
  <si>
    <t>Von Borell, E., Institute of Agricultural and Nutritional Sciences, Martin-Luther-University Halle-Wittenberg, Adam-Kuckhoff-Str. 35, 06108 Halle, Germany; Schäffer, D., Institute of Agricultural and Nutritional Sciences, Martin-Luther-University Halle-Wittenberg, Adam-Kuckhoff-Str. 35, 06108 Halle, Germany</t>
  </si>
  <si>
    <t>Control points; Husbandry; Pig; Welfare assessment</t>
  </si>
  <si>
    <t>Von Borell, E.; Institute of Agricultural and Nutritional Sciences, Martin-Luther-University Halle-Wittenberg, Adam-Kuckhoff-Str. 35, 06108 Halle, Germany; email: eberhard.vonborell@landw.uni-halle.de</t>
  </si>
  <si>
    <t>10.3920/978-90-8686-685-4</t>
  </si>
  <si>
    <t>Zonderland J.J., van Riel J.W., Bracke M.B.M., Kemp B., den Hartog L.A., Spoolder H.A.M.</t>
  </si>
  <si>
    <t>Tail posture predicts tail damage among weaned piglets</t>
  </si>
  <si>
    <t>http://www.scopus.com/inward/record.url?eid=2-s2.0-70450260618&amp;partnerID=40&amp;md5=e4db225d3d7703571a04c4eaea0dfbe1</t>
  </si>
  <si>
    <t>Zonderland, J.J., Wageningen UR Livestock Research, P.O. Box 65, 8200 AB Lelystad, Netherlands; van Riel, J.W., Wageningen UR Livestock Research, P.O. Box 65, 8200 AB Lelystad, Netherlands; Bracke, M.B.M., Wageningen UR Livestock Research, P.O. Box 65, 8200 AB Lelystad, Netherlands; Kemp, B., Wageningen University, Adaptation Physiology Group, P.O. Box 338, 6700 AH Wageningen, Netherlands; den Hartog, L.A., Wageningen University, Animal Nutrition Group, P.O. Box 338, 6700 AH Wageningen, Netherlands; Spoolder, H.A.M., Wageningen UR Livestock Research, P.O. Box 65, 8200 AB Lelystad, Netherlands</t>
  </si>
  <si>
    <t>Pigs; Tail biting; Tail damage; Tail motion; Tail posture; Welfare</t>
  </si>
  <si>
    <t>animal welfare; behavioral response; experimental study; movement; pig; weaning; wounding; Animalia; Suidae</t>
  </si>
  <si>
    <t>10.1016/j.applanim.2009.09.002</t>
  </si>
  <si>
    <t>Candiani D., Salamano G., Mellia E., Doglione L., Bruno R., Toussaint M., Gruys E.</t>
  </si>
  <si>
    <t>A combination of behavioral and physiological indicators for assessing pig welfare on the farm</t>
  </si>
  <si>
    <t>Journal of Applied Animal Welfare Science</t>
  </si>
  <si>
    <t>http://www.scopus.com/inward/record.url?eid=2-s2.0-39149107129&amp;partnerID=40&amp;md5=989bd18efdf68f901722631f08189b4d</t>
  </si>
  <si>
    <t>Candiani, D., Department of Veterinary Morphophysiology, University of Turin, Turin, Italy, European Food Safety Authority (EFSA), Animal Health and Animal Welfare Unit, Large Natale Palli 5/A, 43100 Parma, Italy; Salamano, G., IZS-State Veterinary Institute of Piedmont, Liguria and Aosta Valley, Turin, Italy; Mellia, E., IZS-State Veterinary Institute of Piedmont, Liguria and Aosta Valley, Turin, Italy; Doglione, L., IZS-State Veterinary Institute of Piedmont, Liguria and Aosta Valley, Turin, Italy; Bruno, R., Department of Veterinary Morphophysiology, University of Turin, Turin, Italy; Toussaint, M., Department of Pathobiology, University of Utrecht, Utrecht, Netherlands; Gruys, E., Department of Pathobiology, University of Utrecht, Utrecht, Netherlands</t>
  </si>
  <si>
    <t>albumin; hydrocortisone; retinol binding protein; animal behavior; animal experiment; animal welfare; article; environmental stress; female; hormone response; nonhuman; protein analysis; swine; Acute-Phase Proteins; Animal Welfare; Animals; Behavior, Animal; Female; Hydrocortisone; Swine; Time Factors; Transportation; Animalia; Suidae</t>
  </si>
  <si>
    <t>Candiani, D.; European Food Safety Authority (EFSA), Animal Health and Animal Welfare Unit, Large Natale Palli 5/A, 43100 Parma, Italy; email: Denise.CANDIANI@efsa.europa.eu</t>
  </si>
  <si>
    <t>10.1080/10888700701729080</t>
  </si>
  <si>
    <t>Day J.E.L., Van de Weerd H.A., Edwards S.A.</t>
  </si>
  <si>
    <t>The effect of varying lengths of straw bedding on the behaviour of growing pigs</t>
  </si>
  <si>
    <t>http://www.scopus.com/inward/record.url?eid=2-s2.0-37449023352&amp;partnerID=40&amp;md5=8016f7155276f3772df23d2314492cbf</t>
  </si>
  <si>
    <t>Day, J.E.L., ADAS Pig Research Unit, ADAS Terrington, Terrington St. Clement, King's Lynn, Norfolk PE34 4PW, United Kingdom; Van de Weerd, H.A., ADAS Gleadthorpe, Pig and Poultry Research Group, Meden Vale, Mansfield, Nottinghamshire NG20 9PF, United Kingdom; Edwards, S.A., School of Agriculture, Food and Rural Development, University of Newcastle, King George VI Building, Newcastle Upon Tyne, NE1 7RU, United Kingdom</t>
  </si>
  <si>
    <t>Behaviour; Chopped straw; Pigs; Straw; Tail-biting; Welfare</t>
  </si>
  <si>
    <t>aggression; animal welfare; behavioral response; habitat quality; pig; resource use; straw; Suidae</t>
  </si>
  <si>
    <t>Van de Weerd, H.A.; ADAS Gleadthorpe, Pig and Poultry Research Group, Meden Vale, Mansfield, Nottinghamshire NG20 9PF, United Kingdom; email: Heleen.vandeweerd@adas.co.uk</t>
  </si>
  <si>
    <t>10.1016/j.applanim.2007.02.006</t>
  </si>
  <si>
    <t>Driessen B., Smulders D., Parmentier T., Van Thielen J., Geers R.</t>
  </si>
  <si>
    <t>Tail-biting in fattening pigs: Prevalence, pathogenesis, symptoms, predisposing factors, prevention and treatment [Staartbijtgedrag bij vleesvarkens: Prevalentie, pathogenese, symptomen, predisponerende factoren, preventie en behandeling]</t>
  </si>
  <si>
    <t>Vlaams Diergeneeskundig Tijdschrift</t>
  </si>
  <si>
    <t>http://www.scopus.com/inward/record.url?eid=2-s2.0-51849147099&amp;partnerID=40&amp;md5=da877689a9a738f075eacaa710bcbbe1</t>
  </si>
  <si>
    <t>Driessen, B., Katholieke Hogeschool Kempen, Kleinhoefstraat 4, B-2440 Geel, Belgium, Labo voor Kwaliteitszorg in de Dierproductie / Zoötechnisch Centrum, Faculteit Bio-Ingenieurswetenschappen, K.U.Leuven, Bijzondere weg 12, B-3360 Lovenjoel, Belgium; Smulders, D., Nukamel NV, Hoogbuul 41, B-2250 Olen, Belgium; Parmentier, T., Covameat NV, Komenstraat 73, B-8953 Heuvelland; Van Thielen, J., Katholieke Hogeschool Kempen, Kleinhoefstraat 4, B-2440 Geel, Belgium; Geers, R., Labo voor Kwaliteitszorg in de Dierproductie / Zoötechnisch Centrum, Faculteit Bio-Ingenieurswetenschappen, K.U.Leuven, Bijzondere weg 12, B-3360 Lovenjoel, Belgium</t>
  </si>
  <si>
    <t>Driessen, B.; Katholieke Hogeschool Kempen, Kleinhoefstraat 4, B-2440 Geel, Belgium; email: bert.driessen@khk.be</t>
  </si>
  <si>
    <t>Dutch</t>
  </si>
  <si>
    <t>Goossens X., Sobry L., Odberg F., Tuyttens F., Maes D., De Smet S., Nevens F., Opsomer G., Lommelen F., Geers R.</t>
  </si>
  <si>
    <t>A population-based on-farm evaluation protocol for comparing the welfare of pigs between farms</t>
  </si>
  <si>
    <t>http://www.scopus.com/inward/record.url?eid=2-s2.0-38949200401&amp;partnerID=40&amp;md5=46c2d0cd672d70c961ca6190a45d0a6a</t>
  </si>
  <si>
    <t>Goossens, X., ILVO, Social Sciences Unite, Burg, van Gansberghelaan 109, B-9820 Merelbeke, Belgium; Sobry, L., ILVO, Social Sciences Unite, Burg, van Gansberghelaan 109, B-9820 Merelbeke, Belgium; Ödberg, F., Ghent University, Faculty Veterinary Sciences, Saliburylaan 133, B-9820 Merelbeke, Belgium; Tuyttens, F., ILVO, Animal Sciences Unit, Scheldeweg 68, B-9090 Melle, Belgium; Maes, D., Ghent University, Faculty Veterinary Sciences, Saliburylaan 133, B-9820 Merelbeke, Belgium; De Smet, S., Ghent University, Faculty Bio-engineering Sciences, Proefhoevestraat 10, B-9090 Melle, Belgium; Nevens, F., ILVO, Social Sciences Unite, Burg, van Gansberghelaan 109, B-9820 Merelbeke, Belgium; Opsomer, G., Ghent University, Faculty Veterinary Sciences, Saliburylaan 133, B-9820 Merelbeke, Belgium; Lommelen, F., Catholic High School Kempen, Kleinhoefstraat 4, B-2440 Geel, Belgium; Geers, R., KU Leuven, Faculty of Bioscience Engineering, Bijzondere Weg 12, B-3360 Lovenjoel, Belgium</t>
  </si>
  <si>
    <t>Animal welfare; Animal-based parameters; Environment; Housing; Management; Pig husbandry</t>
  </si>
  <si>
    <t>analytical parameters; animal behavior; animal experiment; animal housing; animal model; animal welfare; article; bite; breeding; controlled study; coughing; ear disease; female; information processing; male; nonhuman; pig farming; piglet; population structure; prevalence; respiratory tract disease; seasonal variation; skin defect; sow (swine); stereotypy; swine disease; tail; Animalia; Suidae</t>
  </si>
  <si>
    <t>Geers, R.; KU Leuven, Faculty of Bioscience Engineering, Bijzondere Weg 12, B-3360 Lovenjoel, Belgium; email: rony.geers@biw.kuleuven.be</t>
  </si>
  <si>
    <t>Rydhmer L., Lundeheim N.</t>
  </si>
  <si>
    <t>Breeding pigs for improved welfare</t>
  </si>
  <si>
    <t>Welfare of Pigs from Birth to Slaughter</t>
  </si>
  <si>
    <t>http://www.scopus.com/inward/record.url?eid=2-s2.0-84899397103&amp;partnerID=40&amp;md5=de5fce1e57d4c799b41f6055773197f3</t>
  </si>
  <si>
    <t>Rydhmer, L., Department of Animal Breeding and Genetics, Swedish University of Agricultural Sciences, P.O. Box 7023, S-750 07 Uppsala, Sweden; Lundeheim, N., Department of Animal Breeding and Genetics, Swedish University of Agricultural Sciences, P.O. Box 7023, S-750 07 Uppsala, Sweden</t>
  </si>
  <si>
    <t>Breeding goal; Negative side effects; Selection; Welfare</t>
  </si>
  <si>
    <t>Rydhmer, L.; Department of Animal Breeding and Genetics, Swedish University of Agricultural Sciences, P.O. Box 7023, S-750 07 Uppsala, Sweden</t>
  </si>
  <si>
    <t>10.3920/978-90-8686-637-3</t>
  </si>
  <si>
    <t>Salamano G., Mellia E., Candiani D., Ingravalle F., Bruno R., Ru G., Doglione L.</t>
  </si>
  <si>
    <t>Changes in haptoglobin, C-reactive protein and pig-MAP during a housing period following long distance transport in swine</t>
  </si>
  <si>
    <t>http://www.scopus.com/inward/record.url?eid=2-s2.0-44449092493&amp;partnerID=40&amp;md5=e65d35ed35994eda51765ce5d0800d95</t>
  </si>
  <si>
    <t>Salamano, G., IZS-State Veterinary Institute of Piedmont, Liguria and Aosta Valley, Turin, Italy; Mellia, E., IZS-State Veterinary Institute of Piedmont, Liguria and Aosta Valley, Turin, Italy; Candiani, D., Department of Veterinary Morphophysiology, Faculty of Veterinary Medicine, University of Turin, Turin, Italy; Ingravalle, F., IZS-State Veterinary Institute of Piedmont, Liguria and Aosta Valley, Turin, Italy; Bruno, R., Department of Veterinary Morphophysiology, Faculty of Veterinary Medicine, University of Turin, Turin, Italy; Ru, G., IZS-State Veterinary Institute of Piedmont, Liguria and Aosta Valley, Turin, Italy; Doglione, L., IZS-State Veterinary Institute of Piedmont, Liguria and Aosta Valley, Turin, Italy</t>
  </si>
  <si>
    <t>Acute phase proteins; C-reactive protein; Haptoglobin; Pig-MAP; Transport</t>
  </si>
  <si>
    <t>acute phase protein; C reactive protein; haptoglobin; animal behavior; animal experiment; animal health; animal housing; animal welfare; article; blood sampling; controlled study; nonhuman; protein blood level; protein determination; swine; tail; transport stress; Acute-Phase Proteins; Animal Welfare; Animals; C-Reactive Protein; Female; Haptoglobins; Housing, Animal; Random Allocation; Stress, Psychological; Swine; Transportation; Suidae</t>
  </si>
  <si>
    <t>Doglione, L.; IZS-State Veterinary Institute of Piedmont, Liguria and Aosta Valley, Turin, Italy; email: luca.doglione@izsto.it</t>
  </si>
  <si>
    <t>10.1016/j.tvjl.2007.03.015</t>
  </si>
  <si>
    <t>Smulders D., Hautekiet V., Verbeke G., Geers R.</t>
  </si>
  <si>
    <t>Tail and ear biting lesions in pigs: An epidemiological study</t>
  </si>
  <si>
    <t>http://www.scopus.com/inward/record.url?eid=2-s2.0-38949110109&amp;partnerID=40&amp;md5=7f1cf0fca86a57eaddad923a1cfec8d4</t>
  </si>
  <si>
    <t>Smulders, D., Katholieke Universiteit Leuven, Laboratory for Quality Care in Animal Production - Zootechnical Centre, Bijzondere Weg 12, B-3360 Lovenjoel, Belgium; Hautekiet, V., Katholieke Universiteit Leuven, Laboratory for Quality Care in Animal Production - Zootechnical Centre, Bijzondere Weg 12, B-3360 Lovenjoel, Belgium; Verbeke, G., Katholieke Universiteit Leuven, Biostatistical Centre, Kapucijnenvoer 35, B-3000 Leuven, Belgium; Geers, R., Katholieke Universiteit Leuven, Laboratory for Quality Care in Animal Production - Zootechnical Centre, Bijzondere Weg 12, B-3360 Lovenjoel, Belgium</t>
  </si>
  <si>
    <t>Animal welfare; Behaviour; Ear biting; Epidemiology; Pig; Tail biting</t>
  </si>
  <si>
    <t>animal experiment; animal food; animal housing; animal model; article; Belgium; bite; controlled study; correlation coefficient; ear disease; female; hygiene; incidence; longitudinal study; male; nonhuman; observational study; outcome assessment; pig farming; piglet; policy; prediction; questionnaire; risk assessment; swine disease; tail; temperature measurement; validation study; Animalia; Suidae; Sus</t>
  </si>
  <si>
    <t>Smulders, D.; Katholieke Universiteit Leuven, Laboratory for Quality Care in Animal Production - Zootechnical Centre, Bijzondere Weg 12, B-3360 Lovenjoel, Belgium; email: dennis.smulders@gmail.com</t>
  </si>
  <si>
    <t>Tail docking in pigs: Acute physiological and behavioural responses</t>
  </si>
  <si>
    <t>http://www.scopus.com/inward/record.url?eid=2-s2.0-42649116401&amp;partnerID=40&amp;md5=6269b92b20454b7e061e6838707b048b</t>
  </si>
  <si>
    <t>Sutherland, M.A., Department of Animal and Food Sciences, Pork Industry Institute, Texas Tech. University, Lubbock, TX 79409, United States; Bryer, P.J., Department of Animal and Food Sciences, Pork Industry Institute, Texas Tech. University, Lubbock, TX 79409, United States; Krebs, N., Department of Animal and Food Sciences, Pork Industry Institute, Texas Tech. University, Lubbock, TX 79409, United States; McGlone, J.J., Department of Animal and Food Sciences, Pork Industry Institute, Texas Tech. University, Lubbock, TX 79409, United States</t>
  </si>
  <si>
    <t>Animal welfare; Behaviour; Cortisol; Pigs; Tail docking</t>
  </si>
  <si>
    <t>Sutherland, M. A.; Department of Animal and Food Sciences, Pork Industry Institute, Texas Tech. University, Lubbock, TX 79409, United States; email: mhairi.sutherland@ttu.edu</t>
  </si>
  <si>
    <t>10.1017/S1751731107001450</t>
  </si>
  <si>
    <t>Zonderland J.J., Wolthuis-Fillerup M., van Reenen C.G., Bracke M.B.M., Kemp B., Hartog L.A.d., Spoolder H.A.M.</t>
  </si>
  <si>
    <t>Prevention and treatment of tail biting in weaned piglets</t>
  </si>
  <si>
    <t>http://www.scopus.com/inward/record.url?eid=2-s2.0-39749097980&amp;partnerID=40&amp;md5=16918ff588b83f57fc0678716c4e0f3a</t>
  </si>
  <si>
    <t>Zonderland, J.J., Animal Sciences Group of Wageningen UR, Division Animal Production, P.O. Box 65, 8200 AB Lelystad, Netherlands; Wolthuis-Fillerup, M., Animal Sciences Group of Wageningen UR, Division Animal Production, P.O. Box 65, 8200 AB Lelystad, Netherlands; van Reenen, C.G., Animal Sciences Group of Wageningen UR, Division Animal Production, P.O. Box 65, 8200 AB Lelystad, Netherlands; Bracke, M.B.M., Animal Sciences Group of Wageningen UR, Division Animal Production, P.O. Box 65, 8200 AB Lelystad, Netherlands; Kemp, B., Wageningen University, Department of Animal Sciences, Adaptation Physiology Group, P.O. Box 338, 6700 AH Wageningen, Netherlands; Hartog, L.A.d., Wageningen University, Department of Animal Sciences, Animal Production Systems Group, P.O. Box 338, 6700 AH Wageningen, Netherlands; Spoolder, H.A.M., Animal Sciences Group of Wageningen UR, Division Animal Production, P.O. Box 65, 8200 AB Lelystad, Netherlands</t>
  </si>
  <si>
    <t>Environmental enrichment; Pigs; Tail biting; Welfare</t>
  </si>
  <si>
    <t>agonistic behavior; animal welfare; comparative study; juvenile; pig; weaning; Suidae</t>
  </si>
  <si>
    <t>Zonderland, J.J.; Animal Sciences Group of Wageningen UR, Division Animal Production, P.O. Box 65, 8200 AB Lelystad, Netherlands; email: Johan.Zonderland@wur.nl</t>
  </si>
  <si>
    <t>10.1016/j.applanim.2007.04.005</t>
  </si>
  <si>
    <t>Effect of environmental enrichment and breed line on the incidence of belly nosing in piglets weaned at 7 and 14 days-of-age</t>
  </si>
  <si>
    <t>http://www.scopus.com/inward/record.url?eid=2-s2.0-34247508685&amp;partnerID=40&amp;md5=5ed2db7b3861644f2eeba481ba05a2d7</t>
  </si>
  <si>
    <t>Bench, C.J., Agriculture and Agri-Food Canada, Lacombe Research Centre, 6000C and E Trail, Lacombe, Alta. T4L1W1, Canada; Gonyou, H.W., Prairie Swine Centre, 2105 8th Street East, Saskatoon, Sask. S7H5N9, Canada</t>
  </si>
  <si>
    <t>Behaviour; Belly nosing; Breed; Early-weaned; Enrichment; Pigs</t>
  </si>
  <si>
    <t>behavioral response; breeding; environmental effect; environmental quality; weaning; Pieris brassicae; Suidae</t>
  </si>
  <si>
    <t>Bench, C.J.; Agriculture and Agri-Food Canada, Lacombe Research Centre, 6000C and E Trail, Lacombe, Alta. T4L1W1, Canada; email: BenchC@agr.gc.ca</t>
  </si>
  <si>
    <t>10.1016/j.applanim.2006.06.010</t>
  </si>
  <si>
    <t>Bracke M.B.M., Zonderland J.J., Bleumer E.J.B.</t>
  </si>
  <si>
    <t>Expert consultation on weighting factors of criteria for assessing environmental enrichment materials for pigs</t>
  </si>
  <si>
    <t>http://www.scopus.com/inward/record.url?eid=2-s2.0-33947106911&amp;partnerID=40&amp;md5=06289ac07d765e0e4d926634feae8613</t>
  </si>
  <si>
    <t>Bracke, M.B.M., Animal Sciences Group of Wageningen, Wageningen University, Research Centre, PO Box 65, 8200 AB Lelystad, Netherlands; Zonderland, J.J., Animal Sciences Group of Wageningen, Wageningen University, Research Centre, PO Box 65, 8200 AB Lelystad, Netherlands; Bleumer, E.J.B., Animal Sciences Group of Wageningen, Wageningen University, Research Centre, PO Box 65, 8200 AB Lelystad, Netherlands</t>
  </si>
  <si>
    <t>Assessment criteria; Enrichment; Housing; Pigs; Toys; Validation</t>
  </si>
  <si>
    <t>conceptual framework; correlation; ecological modeling; environmental assessment; legislation; model validation; pig; Benelux; Eurasia; Europe; Netherlands; Western Europe; Animalia; Suidae</t>
  </si>
  <si>
    <t>Bracke, M.B.M.; Animal Sciences Group of Wageningen, Wageningen University, Research Centre, PO Box 65, 8200 AB Lelystad, Netherlands; email: marc.bracke@wur.nl</t>
  </si>
  <si>
    <t>10.1016/j.applanim.2006.05.006</t>
  </si>
  <si>
    <t>Kritas S.K., Morrison R.B.</t>
  </si>
  <si>
    <t>Relationships between tail biting in pigs and disease lesions and condemnations at slaughter</t>
  </si>
  <si>
    <t>http://www.scopus.com/inward/record.url?eid=2-s2.0-33847024891&amp;partnerID=40&amp;md5=fdcfadbe8d2d405e8510ec1dfce86ef9</t>
  </si>
  <si>
    <t>Kritas, S.K., Clinic of Medicine, School of Veterinary Medicine, University of Thessaly, 43100 Karditsa, Greece, Department of Microbiology and Infectious Diseases, School of Veterinary Medicine, Aristotle University of Thessaloniki, 54124 Thessaloniki, Macedonia, Greece; Morrison, R.B., Department of Veterinary Population Medicine, College of Veterinary Medicine, University of Minnesota, St. Paul, MN 55108, United States</t>
  </si>
  <si>
    <t>aggression; animal; animal behavior; animal disease; article; bites and stings; case control study; female; Greece; incidence; injury; male; pathology; pneumonia; prevalence; slaughterhouse; swine; swine disease; tail; Abattoirs; Aggression; Animals; Behavior, Animal; Bites and Stings; Case-Control Studies; Female; Greece; Incidence; Male; Pneumonia; Prevalence; Swine; Swine Diseases; Tail; Suidae</t>
  </si>
  <si>
    <t>Kritas, S.K.; Department of Microbiology and Infectious Diseases, School of Veterinary Medicine, Aristotle University of Thessaloniki, 54124 Thessaloniki, Macedonia, Greece</t>
  </si>
  <si>
    <t>Llamas Moya S., Boyle L.A., Lynch P.B., Arkins S.</t>
  </si>
  <si>
    <t>Age-related changes in pro-inflammatory cytokines, acute phase proteins and cortisol concentrations in neonatal piglets</t>
  </si>
  <si>
    <t>Neonatology</t>
  </si>
  <si>
    <t>http://www.scopus.com/inward/record.url?eid=2-s2.0-33846442890&amp;partnerID=40&amp;md5=fe11e9d2d5ab689daa8a8df4418d4961</t>
  </si>
  <si>
    <t>Llamas Moya, S., Pig Production Department, Teagasc - Moorepark Research Centre, Fermoy, Co. Cork, Ireland, Department of Life Sciences, University of Limerick, Limerick, Ireland; Boyle, L.A., Pig Production Department, Teagasc - Moorepark Research Centre, Fermoy, Co. Cork, Ireland; Lynch, P.B., Pig Production Department, Teagasc - Moorepark Research Centre, Fermoy, Co. Cork, Ireland; Arkins, S., Department of Life Sciences, University of Limerick, Limerick, Ireland</t>
  </si>
  <si>
    <t>Acute phase proteins; Age; Cortisol; Neonatal pigs; Pro-inflammatory cytokines</t>
  </si>
  <si>
    <t>acute phase protein; amyloid A protein; C reactive protein; cytokine; haptoglobin; hydrocortisone; interleukin 1beta; tumor necrosis factor alpha; age; animal experiment; animal husbandry; article; blood sampling; concentration (parameters); ear; female; inflammation; male; nonhuman; perinatal period; piglet; priority journal; protein blood level; tail; tooth; Acute-Phase Proteins; Aging; Animals; Animals, Newborn; Cytokines; Hydrocortisone; Inflammation Mediators; Swine; Animalia; Suidae</t>
  </si>
  <si>
    <t>Llamas Moya, S.; Pig Production Department, Teagasc - Moorepark Research Centre, Fermoy, Co. Cork, Ireland</t>
  </si>
  <si>
    <t>10.1159/000096970</t>
  </si>
  <si>
    <t>McOrist S., Williamson M.</t>
  </si>
  <si>
    <t>Ulceration of the anus in groups of pubertal male pigs</t>
  </si>
  <si>
    <t>Journal of Swine Health and Production</t>
  </si>
  <si>
    <t>http://www.scopus.com/inward/record.url?eid=2-s2.0-33947420124&amp;partnerID=40&amp;md5=3c42acc25edddb3d192a46b94c176c1f</t>
  </si>
  <si>
    <t>McOrist, S., University of Nottingham, School of Veterinary Medicine and Science, Sutton Bonington, United Kingdom, University of Nottingham, School of Veterinary Medicine and Science, Sutton Bonington LE12 5RD, United Kingdom; Williamson, M., Gribbles Pathology, Clayton, Vic., Australia</t>
  </si>
  <si>
    <t>Anus; Streptococcus dysgalactiae; Swine; Ulceration</t>
  </si>
  <si>
    <t>Clostridium perfringens; Streptococcus dysgalactiae; Suidae</t>
  </si>
  <si>
    <t>McOrist, S.; University of Nottingham, School of Veterinary Medicine and Science, Sutton Bonington LE12 5RD, United Kingdom; email: steven.mcorist@nottingham.ac.uk</t>
  </si>
  <si>
    <t>Paul E.S., Moinard C., Green L.E., Mendl M.</t>
  </si>
  <si>
    <t>Farmers' attitudes to methods for controlling tail biting in pigs</t>
  </si>
  <si>
    <t>http://www.scopus.com/inward/record.url?eid=2-s2.0-34250875691&amp;partnerID=40&amp;md5=8da487d67fcd82b52f8164a62fe3c805</t>
  </si>
  <si>
    <t>Paul, E.S., Department of Clinical Veterinary Sciences, University of Bristol, Langford House, Langford, Bristol BS40 5DU, United Kingdom; Moinard, C., Animal Behaviour and Welfare Team, Sustainable Livestock Systems, SAC Edinburgh, Bush Estate, Penicuik, Midlothian EH26 0PH, United Kingdom; Green, L.E., Ecology and Epidemiology Group, Department of Biological Sciences, University of Warwick, Coventry CV4 7AL, United Kingdom; Mendl, M., Department of Clinical Veterinary Sciences, University of Bristol, Langford House, Langford, Bristol BS40 5DU, United Kingdom</t>
  </si>
  <si>
    <t>aggression; animal; animal behavior; animal disease; animal husbandry; animal welfare; article; attitude; bites and stings; female; human; injury; male; methodology; physiology; psychological aspect; questionnaire; swine; tail; Aggression; Animal Husbandry; Animal Welfare; Animals; Attitude; Behavior, Animal; Bites and Stings; Female; Humans; Male; Questionnaires; Swine; Tail; Suidae</t>
  </si>
  <si>
    <t>Paul, E.S.; Department of Clinical Veterinary Sciences, University of Bristol, Langford House, Langford, Bristol BS40 5DU, United Kingdom</t>
  </si>
  <si>
    <t>Rodenburg T.B., Koene P.</t>
  </si>
  <si>
    <t>The impact of group size on damaging behaviours, aggression, fear and stress in farm animals</t>
  </si>
  <si>
    <t>http://www.scopus.com/inward/record.url?eid=2-s2.0-33847235409&amp;partnerID=40&amp;md5=033fa1a45a865fb21cfd19de3106bd62</t>
  </si>
  <si>
    <t>Rodenburg, T.B., Institute for Agricultural and Fisheries Research, Animal Science Unit, Animal Husbandry and Welfare, Scheldeweg 68, 9090 Melle, Belgium; Koene, P., Ethology Group, Department of Animal Sciences, Wageningen University, P.O. Box 338, 6700 AH Wageningen, Netherlands</t>
  </si>
  <si>
    <t>Aggression; Fear; Feather pecking; Group size; Stress; Tail biting</t>
  </si>
  <si>
    <t>aggression; behavioral ecology; body size; group size; pig; poultry; risk factor; substrate; Animalia; Suidae</t>
  </si>
  <si>
    <t>Rodenburg, T.B.; Institute for Agricultural and Fisheries Research, Animal Science Unit, Animal Husbandry and Welfare, Scheldeweg 68, 9090 Melle, Belgium; email: bas.rodenburg@ilvo.vlaanderen.be</t>
  </si>
  <si>
    <t>10.1016/j.applanim.2006.05.024</t>
  </si>
  <si>
    <t>Scott K., Chennells D.J., Taylor L., Gill B.P., Edwards S.A.</t>
  </si>
  <si>
    <t>The welfare of finishing pigs under different housing and feeding systems: Liquid versus dry feeding in fully-slatted and straw-based housing</t>
  </si>
  <si>
    <t>http://www.scopus.com/inward/record.url?eid=2-s2.0-33846974069&amp;partnerID=40&amp;md5=042b8bcc82ebea881a720964959812ef</t>
  </si>
  <si>
    <t>Scott, K., School of Agriculture Food and Rural Development, University of Newcastle, Newcastle upon Tyne NE1 7RU, United Kingdom; Chennells, D.J., Acorn House Veterinary Surgery, Linnet Way, Brickhill, Bedford MK41 7HN, United Kingdom; Taylor, L., Meat and Livestock Commission, Winterhill House, Milton Keynes MK6 1AX, United Kingdom; Gill, B.P., Meat and Livestock Commission, Winterhill House, Milton Keynes MK6 1AX, United Kingdom; Edwards, S.A., School of Agriculture Food and Rural Development, University of Newcastle, Newcastle upon Tyne NE1 7RU, United Kingdom</t>
  </si>
  <si>
    <t>Animal welfare; Fully-slatted; Housing; Liquid feeding; Pig; Straw</t>
  </si>
  <si>
    <t>animal behavior; animal experiment; animal food; animal health; animal housing; animal lameness; animal model; animal welfare; article; controlled study; diet supplementation; hygiene; nonhuman; osteochondritis; pneumonia; scoring system; skin disease; stomach ulcer; straw; swine; swine disease; Animalia; Pieris brassicae; Suidae</t>
  </si>
  <si>
    <t>Scott, K.; School of Agriculture Food and Rural Development, University of Newcastle, Newcastle upon Tyne NE1 7RU, United Kingdom; email: Kamara.Scott@newcastle.ac.uk</t>
  </si>
  <si>
    <t>van den Berg A., Danuser J., Frey J., Regula G.</t>
  </si>
  <si>
    <t>Evaluation of the acute phase protein haptoglobin as an indicator of herd health in slaughter pigs</t>
  </si>
  <si>
    <t>http://www.scopus.com/inward/record.url?eid=2-s2.0-34249025779&amp;partnerID=40&amp;md5=f7e1054c2afee7da4f69ba1b5de8e27c</t>
  </si>
  <si>
    <t>van den Berg, A., Swiss Federal Veterinary Office, Schwarzenburgstr. 155, CH-3003 Bern, Switzerland; Danuser, J., Swiss Federal Veterinary Office, Schwarzenburgstr. 155, CH-3003 Bern, Switzerland; Frey, J., Institute of Veterinary Bacteriology, Versuisse Faculty, University of Bern, Länggass-Strasse 122, CH-3001 Bern, Switzerland; Regula, G., Swiss Federal Veterinary Office, Schwarzenburgstr. 155, CH-3003 Bern, Switzerland</t>
  </si>
  <si>
    <t>Animal health; Animal welfare; Hoptoglobin; Immunology; Monitoring; Pig</t>
  </si>
  <si>
    <t>acute phase protein; haptoglobin; abscess; animal health; animal lameness; animal tissue; animal welfare; carcass; clinical examination; conference paper; disease association; disease marker; gastritis; health status; hepatitis; herd; injury; liver disease; lung disease; multivariate logistic regression analysis; nonhuman; pericarditis; pig farming; pleurisy; pneumonia; protein analysis; protein blood level; screening test; slaughterhouse; statistical significance; swine disease; tissue level; veterinary medicine; Animalia; Suidae</t>
  </si>
  <si>
    <t>Regula, G.; Swiss Federal Veterinary Office, Schwarzenburgstr. 155, CH-3003 Bern, Switzerland; email: Gertraud.Regula@bvet.admin.ch</t>
  </si>
  <si>
    <t>Bellmann O., Kanitz E., Tuchscherer M., Reinhart E., Ender K.</t>
  </si>
  <si>
    <t>Effect of a homoeopathic drug on animal health and performance in pigs [Wirkung eines homöopathischen kombinationsarzneimittels auf tiergesundheit und leistung bei mastschweinen]</t>
  </si>
  <si>
    <t>Archiv fur Tierzucht</t>
  </si>
  <si>
    <t>http://www.scopus.com/inward/record.url?eid=2-s2.0-33747156988&amp;partnerID=40&amp;md5=5027c20103cd64a068c0bc40fd8c0a20</t>
  </si>
  <si>
    <t>Bellmann, O., Aus Dem Forschungsinstitut für die Biologie Landwirtschaftlicher Nutztiere (FBN) Dummerstorf, Forschungsbereich Muskelbiologie und Wachstum, Dummerstorf, Germany, Forschungsbereich Muskelbiologie und Wachstum, Forschungsinstitut für die Biologie Landwirtschaftlicher Nutztiere, W.-Stahl-Allee 2, 18196 Dummerstorf, Germany; Kanitz, E., Aus Dem Forschungsinstitut für die Biologie Landwirtschaftlicher Nutztiere (FBN) Dummerstorf, Forschungsbereich Muskelbiologie und Wachstum, Dummerstorf, Germany, Forschungsbereich Haltungsphysiologie, Forschungsinstitut für die Biologie Landwirtschaftlicher Nutztiere, W.-Stahl-Allee 2, 18196 Dummerstorf, Germany; Tuchscherer, M., Aus Dem Forschungsinstitut für die Biologie Landwirtschaftlicher Nutztiere (FBN) Dummerstorf, Forschungsbereich Muskelbiologie und Wachstum, Dummerstorf, Germany, Forschungsbereich Haltungsphysiologie, Forschungsinstitut für die Biologie Landwirtschaftlicher Nutztiere, W.-Stahl-Allee 2, 18196 Dummerstorf, Germany; Reinhart, E., Aus Dem Forschungsinstitut für die Biologie Landwirtschaftlicher Nutztiere (FBN) Dummerstorf, Forschungsbereich Muskelbiologie und Wachstum, Dummerstorf, Germany, Veterinärabteilung, Biologische Heilmittel Heel GmbH, Dr.-Reckweg-Strasse 2-4, 76532 Baden-Baden, Germany; Ender, K., Aus Dem Forschungsinstitut für die Biologie Landwirtschaftlicher Nutztiere (FBN) Dummerstorf, Forschungsbereich Muskelbiologie und Wachstum, Dummerstorf, Germany, Forschungsbereich Muskelbiologie und Wachstum, Forschungsinstitut für die Biologie Landwirtschaftlicher Nutztiere, W.-Stahl-Allee 2, 18196 Dummerstorf, Germany</t>
  </si>
  <si>
    <t>Engystol; Health; Homoeopathic treatment; Meat quality; Pig</t>
  </si>
  <si>
    <t>Animalia; Sus scrofa</t>
  </si>
  <si>
    <t>Bellmann, O.; Forschungsbereich Muskelbiologie und Wachstum, Forschungsinstitut für die Biologie Landwirtschaftlicher Nutztiere, W.-Stahl-Allee 2, 18196 Dummerstorf, Germany; email: bellmann@fbn-dummerstorf.de</t>
  </si>
  <si>
    <t>Effect of environmental enrichment at two stages of development on belly nosing in piglets weaned at fourteen days</t>
  </si>
  <si>
    <t>http://www.scopus.com/inward/record.url?eid=2-s2.0-33845235846&amp;partnerID=40&amp;md5=55e667dcc7e828850d8b99f98c2c8a50</t>
  </si>
  <si>
    <t>Bench, C.J., Department of Animal and Poultry Science, University of Saskatchewan, Saskatoon, Sask., Canada, Prairie Swine Centre, Saskatoon, Sask., Canada; Gonyou, H.W., Prairie Swine Centre, Saskatoon, Sask., Canada</t>
  </si>
  <si>
    <t>Behavior; Belly nosing; Development; Enrichment; Pig</t>
  </si>
  <si>
    <t>animal; animal behavior; animal husbandry; article; methodology; physiology; swine; weaning; Animal Husbandry; Animals; Behavior, Animal; Swine; Weaning; Sus scrofa</t>
  </si>
  <si>
    <t>Bench, C.J.; Department of Animal and Poultry Science, University of Saskatchewan, Saskatoon, Sask., Canada; email: BenchC@agr.gc.ca</t>
  </si>
  <si>
    <t>10.2527/jas.2006-050</t>
  </si>
  <si>
    <t>Bracke M.B.M., Zonderland J.J., Lenskens P., Schouten W.G.P., Vermeer H., Spoolder H.A.M., Hendriks H.J.M., Hopster H.</t>
  </si>
  <si>
    <t>Formalised review of environmental enrichment for pigs in relation to political decision making</t>
  </si>
  <si>
    <t>http://www.scopus.com/inward/record.url?eid=2-s2.0-33744469117&amp;partnerID=40&amp;md5=dcab9d3a413d72b0d590e87589dd0ad7</t>
  </si>
  <si>
    <t>Bracke, M.B.M., Animal Sciences Group of Wageningen UR, Division Animal Resources Development, Research Group Animal Welfare, P.O. Box 65, 8200 AB Lelystad, Netherlands; Zonderland, J.J., Applied Research of the Animal Sciences Group of Wageningen UR, P.O. Box 2176, 8203 AD Lelystad, Netherlands; Lenskens, P., Applied Research of the Animal Sciences Group of Wageningen UR, P.O. Box 2176, 8203 AD Lelystad, Netherlands; Schouten, W.G.P., Agrotechnology and Food Innovations, P.O. Box 17, 6700 AA Wageningen, Netherlands; Vermeer, H., Applied Research of the Animal Sciences Group of Wageningen UR, P.O. Box 2176, 8203 AD Lelystad, Netherlands; Spoolder, H.A.M., Applied Research of the Animal Sciences Group of Wageningen UR, P.O. Box 2176, 8203 AD Lelystad, Netherlands; Hendriks, H.J.M., The Ministry of Agriculture, Nature and Food Quality, National Reference Centre, P.O. Box 482, 6710 BL Ede, Netherlands; Hopster, H., Animal Sciences Group of Wageningen UR, Division Animal Resources Development, Research Group Animal Welfare, P.O. Box 65, 8200 AB Lelystad, Netherlands</t>
  </si>
  <si>
    <t>Enrichment; Formalisation; Housing systems; Methodology; Modelling; Pigs; Toys</t>
  </si>
  <si>
    <t>behavioral response; environmental conditions; growth rate; pig; weaning; welfare impact; Animalia; Basidiomycota; Sus scrofa</t>
  </si>
  <si>
    <t>Bracke, M.B.M.; Animal Sciences Group of Wageningen UR, Division Animal Resources Development, Research Group Animal Welfare, P.O. Box 65, 8200 AB Lelystad, Netherlands; email: marc.bracke@wur.nl</t>
  </si>
  <si>
    <t>10.1016/j.applanim.2005.08.021</t>
  </si>
  <si>
    <t>Dudink S., Simonse H., Marks I., de Jonge F.H., Spruijt B.M.</t>
  </si>
  <si>
    <t>Announcing the arrival of enrichment increases play behaviour and reduces weaning-stress-induced behaviours of piglets directly after weaning</t>
  </si>
  <si>
    <t>http://www.scopus.com/inward/record.url?eid=2-s2.0-33750622927&amp;partnerID=40&amp;md5=abde6c411d33405f1652bced2d617111</t>
  </si>
  <si>
    <t>Dudink, S., Department of Animals, Science and Society, Faculty of Veterinary Medicine, 3584 CL Utrecht, Netherlands; Simonse, H.; Marks, I.; de Jonge, F.H., Department of Animals, Science and Society, Faculty of Veterinary Medicine, 3584 CL Utrecht, Netherlands, Ethology Group, Wageningen Institute of Animal Sciences (WIAS), Wageningen University, 6700 AH Wageningen, Netherlands; Spruijt, B.M., Department of Animals, Science and Society, Faculty of Veterinary Medicine, 3584 CL Utrecht, Netherlands</t>
  </si>
  <si>
    <t>Aggression; Anticipation; Enrichment; Growth; Injury; Pig; Play; Reward; Weaning</t>
  </si>
  <si>
    <t>aggression; behavioral response; environmental cue; growth rate; pig; play; weaning; Sus scrofa</t>
  </si>
  <si>
    <t>Dudink, S.; Department of Animals, Science and Society, Faculty of Veterinary Medicine, 3584 CL Utrecht, Netherlands; email: s.dudink@vet.uu.nl</t>
  </si>
  <si>
    <t>10.1016/j.applanim.2005.12.008</t>
  </si>
  <si>
    <t>Edwards S.A.</t>
  </si>
  <si>
    <t>Tail biting in pigs: Understanding the intractable problem</t>
  </si>
  <si>
    <t>http://www.scopus.com/inward/record.url?eid=2-s2.0-32944464072&amp;partnerID=40&amp;md5=fad4bd918a02fe2518a2359d219625a1</t>
  </si>
  <si>
    <t>Edwards, S.A., School of Agriculture, Food and Rural Development, University of Newcastle, King George VI Building, Newcastle upon Tyne NE1 7RU, United Kingdom</t>
  </si>
  <si>
    <t>serotonin; tryptophan; animal behavior; animal disease; animal welfare; bite; disease predisposition; editorial; environmental factor; genetic analysis; genetic association; livestock; nonhuman; protein diet; risk assessment; risk factor; risk reduction; scientific literature; swine; tail; veterinary medicine; Animal Husbandry; Animals; Behavior, Animal; Bites and Stings; Swine; Tail; Animalia; Sus scrofa</t>
  </si>
  <si>
    <t>Edwards, S.A.; School of Agriculture, Food and Rural Development, University of Newcastle, King George VI Building, Newcastle upon Tyne NE1 7RU, United Kingdom; email: sandra.edwards@ncl.ac.uk</t>
  </si>
  <si>
    <t>10.1016/j.tvjl.2005.04.010</t>
  </si>
  <si>
    <t>Smulders D., Verbeke G., Mormede P., Geers R.</t>
  </si>
  <si>
    <t>Validation of a behavioral observation tool to assess pig welfare</t>
  </si>
  <si>
    <t>http://www.scopus.com/inward/record.url?eid=2-s2.0-33748935936&amp;partnerID=40&amp;md5=c2cb3b2eaff08f5fac73774453eaf537</t>
  </si>
  <si>
    <t>Smulders, D., Katholieke Universiteit Leuven, Laboratory for Quality Care in Animal Production - Zootechnical Centre, Bijzondere Weg 12, B-3360 Lovenjoel, Belgium; Verbeke, G., Katholieke Universiteit Leuven, Biostatistical Centre, Kapucijnenvoer 35, B-3000 Leuven, Belgium; Mormède, P., Laboratoire de Neurogénétique et Stress, Institut National de la Recherche Agronomique, Université Victor Segalen Bordeaux, 2, Rue Camille St-Saens, F-33077 Bordeaux Cedex, France; Geers, R., Katholieke Universiteit Leuven, Laboratory for Quality Care in Animal Production - Zootechnical Centre, Bijzondere Weg 12, B-3360 Lovenjoel, Belgium</t>
  </si>
  <si>
    <t>Behavior; Catecholamine; Cortisol; Epinephrine; Norepinephrine; On-farm behavior; Physiology; Pig; Stress; Welfare; Welfare assessment</t>
  </si>
  <si>
    <t>adrenalin; hydrocortisone; noradrenalin; aggression; animal behavior; animal experiment; animal welfare; article; behavior; concentration (parameters); controlled study; coping behavior; correlation coefficient; coughing; defecation; female; growth rate; intermethod comparison; male; methodology; micturition; nonhuman; observational study; priority journal; reaction analysis; reliability; skin defect; sneezing; startle reflex; stereotypy; swine; validation process; Adrenocorticotropic Hormone; Age Factors; Animal Husbandry; Animal Welfare; Animals; Behavior, Animal; Body Weight; Castration; Catecholamines; Environmental Monitoring; Female; Hormones; Male; Reproducibility of Results; Saliva; Swine; Time Factors</t>
  </si>
  <si>
    <t>Smulders, D.; Katholieke Universiteit Leuven, Laboratory for Quality Care in Animal Production - Zootechnical Centre, Bijzondere Weg 12, B-3360 Lovenjoel, Belgium; email: dennis.smulders@biw.kuleuven.be</t>
  </si>
  <si>
    <t>10.1016/j.physbeh.2006.07.002</t>
  </si>
  <si>
    <t>Walker P.K., Bilkei G.</t>
  </si>
  <si>
    <t>Tail-biting in outdoor pig production</t>
  </si>
  <si>
    <t>http://www.scopus.com/inward/record.url?eid=2-s2.0-32944459139&amp;partnerID=40&amp;md5=cf5f0dbd2a27a101a29bbaaa3856f2de</t>
  </si>
  <si>
    <t>Walker, P.K., Bilkei Consulting, Raubbühlstrasse 4, 8600 Dübendorf, Switzerland; Bilkei, G., Bilkei Consulting, Raubbühlstrasse 4, 8600 Dübendorf, Switzerland</t>
  </si>
  <si>
    <t>Outdoor; Pig; Prevalence; Swine; Tail-biting</t>
  </si>
  <si>
    <t>age; animal welfare; article; bite; controlled study; correlation analysis; diet; feeding; infection; nonhuman; pig farming; prevalence; scoring system; slaughterhouse; statistical analysis; tail; weight reduction; wound; Animal Husbandry; Animals; Behavior, Animal; Bites and Stings; Case-Control Studies; Cross-Sectional Studies; Female; Male; Sex Factors; Swine; Tail; Animalia; Sus scrofa</t>
  </si>
  <si>
    <t>Bilkei, G.; Bilkei Consulting, Raubbühlstrasse 4, 8600 Dübendorf, Switzerland; email: bilkei.consulting@gmx.net</t>
  </si>
  <si>
    <t>10.1016/j.tvjl.2004.10.011</t>
  </si>
  <si>
    <t>Weerd H.A.V.d., Docking C.M., Day J.E.L., Breuer K., Edwards S.A.</t>
  </si>
  <si>
    <t>Effects of species-relevant environmental enrichment on the behaviour and productivity of finishing pigs</t>
  </si>
  <si>
    <t>http://www.scopus.com/inward/record.url?eid=2-s2.0-33746901633&amp;partnerID=40&amp;md5=413c4a5416b99b6ea87cbfa31fcda3f8</t>
  </si>
  <si>
    <t>Weerd, H.A.V.d., University of Newcastle, School of Agriculture, Food and Rural Development, King George VI Building, Newcastle upon Tyne, NE1 7RU, United Kingdom; Docking, C.M., ADAS Pig Research Unit, Terrington St. Clement, King's Lynn, Norfolk PE34 4PW, United Kingdom; Day, J.E.L., ADAS Pig Research Unit, Terrington St. Clement, King's Lynn, Norfolk PE34 4PW, United Kingdom; Breuer, K., ADAS Pig Research Unit, Terrington St. Clement, King's Lynn, Norfolk PE34 4PW, United Kingdom; Edwards, S.A., University of Newcastle, School of Agriculture, Food and Rural Development, King George VI Building, Newcastle upon Tyne, NE1 7RU, United Kingdom</t>
  </si>
  <si>
    <t>Behaviour; Enrichment; Pigs; Production; Welfare</t>
  </si>
  <si>
    <t>enrichment; feeding; livestock farming; pig; Sus scrofa</t>
  </si>
  <si>
    <t>Weerd, H.A.V.d.; University of Newcastle, School of Agriculture, Food and Rural Development, King George VI Building, Newcastle upon Tyne, NE1 7RU, United Kingdom</t>
  </si>
  <si>
    <t>10.1016/j.applanim.2005.10.014</t>
  </si>
  <si>
    <t>Beattie V.E., Breuer K., O'Connell N.E., Sneddon I.A., Mercer J.T., Rance K.A., Sutcliffe M.E.M., Edwards S.A.</t>
  </si>
  <si>
    <t>Factors identifying pigs predisposed to tail biting</t>
  </si>
  <si>
    <t>Animal Science</t>
  </si>
  <si>
    <t>http://www.scopus.com/inward/record.url?eid=2-s2.0-21744446149&amp;partnerID=40&amp;md5=ea3929b2080c367a33c76e47087a5f3d</t>
  </si>
  <si>
    <t>Beattie, V.E., Devenish Nutrition Ltd., 96 Duncrue Street, Belfast BT3 9AR, United Kingdom; Breuer, K., Department of Agriculture, King George VI Building, University of Newcastle, Newcastle upon Tyne NE1 7RU, United Kingdom; O'Connell, N.E., Agricultural Research Institute of Northern Ireland, Hillsborough, Co. Down BT26 6DR, United Kingdom; Sneddon, I.A., School of Psychology, Queen's University Belfast, Belfast BT7 1NN, United Kingdom; Mercer, J.T., Independent Breeding Consultants, Harryburn Stables, Lauder, Berwickshire TD2 6PD, United Kingdom; Rance, K.A., Department of Agriculture and Forestry, University of Aberdeen, MacRobert Building, Aberdeen AB24 5UA, United Kingdom; Sutcliffe, M.E.M., Rattlerow Farms Ltd., Hillhouse Farm, Stradbroke, Eye, Suffolk IP21 5NB, United Kingdom; Edwards, S.A., Department of Agriculture, King George VI Building, University of Newcastle, Newcastle upon Tyne NE1 7RU, United Kingdom</t>
  </si>
  <si>
    <t>Growth rate; Pigs; Tail biting</t>
  </si>
  <si>
    <t>O'Connell, N.E.; Agricultural Research Institute of Northern Ireland, Hillsborough, Co. Down BT26 6DR, United Kingdom; email: niamh.o'connell@dardni.gov.uk</t>
  </si>
  <si>
    <t>10.1079/ASC40040307</t>
  </si>
  <si>
    <t>Breuer K., Sutcliffe M.E.M., Mercer J.T., Rance K.A., O'Connell N.E., Sneddon I.A., Edwards S.A.</t>
  </si>
  <si>
    <t>Heritability of clinical tail-biting and its relation to performance traits</t>
  </si>
  <si>
    <t>Livestock Production Science</t>
  </si>
  <si>
    <t>http://www.scopus.com/inward/record.url?eid=2-s2.0-17444375313&amp;partnerID=40&amp;md5=ee3eee1df3cbb8c85d9f8c081266841a</t>
  </si>
  <si>
    <t>Breuer, K., Sch. Agric., Food and Rural Devmt., University of Newcastle, Newcastle upon Tyne NE1 7RU, United Kingdom, ADAS, King's Lynn, Norfolk PE34 4PW, United Kingdom; Sutcliffe, M.E.M., Rattlerow Farms Ltd., Hillhouse Farm, Stradbroke, Eye, Suffolk IP21 5NB, United Kingdom, ACMC (UK) Ltd., Upton House, Driffield, East Yorkshire YO25 8AF, United Kingdom; Mercer, J.T., Independent Breeding Consultants, Lauder, Berwickshire TD2 6PD, United Kingdom; Rance, K.A., Dept. of Agriculture and Forestry, University of Aberdeen, Aberdeen AB24 5UA, United Kingdom, Energy Balance and Obesity Division, Rowett Research Institute, Aberdeen AB21 9SB, United Kingdom; O'Connell, N.E., Agric. Res. Inst. of N. Ireland, Hillsborough Co Down BT26 6DR, United Kingdom; Sneddon, I.A., School of Psychology, Queens University, Belfast BT7 1NN, United Kingdom; Edwards, S.A., Sch. Agric., Food and Rural Devmt., University of Newcastle, Newcastle upon Tyne NE1 7RU, United Kingdom</t>
  </si>
  <si>
    <t>Behaviour; Heritability; Pig; Tail-biting</t>
  </si>
  <si>
    <t>Pieris brassicae; Sus scrofa</t>
  </si>
  <si>
    <t>Breuer, K.; ADAS, King's Lynn, Norfolk PE34 4PW, United Kingdom; email: kate.breuer@adas.co.uk</t>
  </si>
  <si>
    <t>10.1016/j.livprodsci.2004.11.009</t>
  </si>
  <si>
    <t>Cagienard A., Regula G., Danuser J.</t>
  </si>
  <si>
    <t>The impact of different housing systems on health and welfare of grower and finisher pigs in Switzerland</t>
  </si>
  <si>
    <t>http://www.scopus.com/inward/record.url?eid=2-s2.0-15744376299&amp;partnerID=40&amp;md5=c110f36d4112ba07037454c2665ef8dd</t>
  </si>
  <si>
    <t>Cagienard, A., Swiss Federal Veterinary Office, Schwarzenburgstrasse 161, CH-3003 Berne, Switzerland; Regula, G., Swiss Federal Veterinary Office, Schwarzenburgstrasse 161, CH-3003 Berne, Switzerland; Danuser, J., Swiss Federal Veterinary Office, Schwarzenburgstrasse 161, CH-3003 Berne, Switzerland</t>
  </si>
  <si>
    <t>Animal welfare; Health; Housing system; Husbandry; Pig; Swiss subsidy programme</t>
  </si>
  <si>
    <t>animal; animal behavior; animal housing; animal welfare; conference paper; health status; physiology; swine; swine disease; Switzerland; Animal Welfare; Animals; Behavior, Animal; Health Status; Housing, Animal; Swine; Swine Diseases; Switzerland; Animalia; Armeria; Canis familiaris; Sus scrofa</t>
  </si>
  <si>
    <t>Cagienard, A.; Swiss Federal Veterinary Office, Schwarzenburgstrasse 161, CH-3003 Berne, Switzerland; email: ariane.cagienard@bvet.admin.ch</t>
  </si>
  <si>
    <t>10.1016/j.prevetmed.2005.01.004</t>
  </si>
  <si>
    <t>Prunier A., Mounier A.M., Hay M.</t>
  </si>
  <si>
    <t>Effects of castration, tooth resection, or tail docking on plasma metabolites and stress hormones in young pigs</t>
  </si>
  <si>
    <t>http://www.scopus.com/inward/record.url?eid=2-s2.0-12244294777&amp;partnerID=40&amp;md5=907a648e41c617274a1e26cd45540262</t>
  </si>
  <si>
    <t>Prunier, A., UMR Veau et Porc, Inst. Natl. de la Rech. Agronomique, 35590 Saint-Gilles, France; Mounier, A.M., UMR Veau et Porc, Inst. Natl. de la Rech. Agronomique, 35590 Saint-Gilles, France; Hay, M., Ecl. Natl. Veterinaire de Toulouse, 31076 Toulouse, France</t>
  </si>
  <si>
    <t>Adrenocorticotropic Hormone; Cortisol; Husbandry Procedures; Lactate; Pig</t>
  </si>
  <si>
    <t>corticotropin; hydrocortisone; lactic acid; animal; animal disease; article; blood; castration; comparative study; female; glucose blood level; male; pathophysiology; physiology; stress; swine; tail; time; tooth; Adrenocorticotropic Hormone; Animals; Blood Glucose; Castration; Female; Hydrocortisone; Lactic Acid; Male; Stress; Swine; Tail; Time Factors; Tooth; Sus scrofa</t>
  </si>
  <si>
    <t>Prunier, A.; UMR Veau et Porc, Inst. Natl. de la Rech. Agronomique, 35590 Saint-Gilles, France; email: armelle.prunier@rennes.inra.fr</t>
  </si>
  <si>
    <t>Van De Weerd H.A., Docking C.M., Day J.E.L., Edwards S.A.</t>
  </si>
  <si>
    <t>The development of harmful social behaviour in pigs with intact tails and different enrichment backgrounds in two housing systems</t>
  </si>
  <si>
    <t>http://www.scopus.com/inward/record.url?eid=2-s2.0-21744448570&amp;partnerID=40&amp;md5=5058c65bc94108de2c9c1c8cbb6b2e41</t>
  </si>
  <si>
    <t>Van De Weerd, H.A., University of Newcastle, School of Agriculture, Food and Rural Development, King George VI Building, Newcastle upon Tyne NE1 7RU, United Kingdom, Pig and Poultry Research Group, ADAS Gleadthorpe, Mansfield, Nottinghamshire, NG20 9PF, United Kingdom; Docking, C.M., ADAS Pig Research Unit, King's Lynn, Norfolk PE34 4PW, United Kingdom; Day, J.E.L., ADAS Pig Research Unit, King's Lynn, Norfolk PE34 4PW, United Kingdom; Edwards, S.A., University of Newcastle, School of Agriculture, Food and Rural Development, King George VI Building, Newcastle upon Tyne NE1 7RU, United Kingdom</t>
  </si>
  <si>
    <t>Behaviour; Enrichment; Pigs; Tail biting</t>
  </si>
  <si>
    <t>Sus scrofa</t>
  </si>
  <si>
    <t>Van De Weerd, H.A.; Pig and Poultry Research Group, ADAS Gleadthorpe, Mansfield, Nottinghamshire, NG20 9PF, United Kingdom; email: heleen.vandeweerd@adas.co.uk</t>
  </si>
  <si>
    <t>10.1079/ASC40450289</t>
  </si>
  <si>
    <t>Van Den Berg A., Brulisauer F., Regula G.</t>
  </si>
  <si>
    <t>Prevalence of gastric lesions in the pars proventricularis in finishing pigs at slaughter in Switzerland [Prävalenz von Veränderungen der kutanen Magenschleimhaut bei Schlachtschweinen in der Schweiz]</t>
  </si>
  <si>
    <t>Schweizer Archiv fur Tierheilkunde</t>
  </si>
  <si>
    <t>http://www.scopus.com/inward/record.url?eid=2-s2.0-22144437038&amp;partnerID=40&amp;md5=65fd78a5374ee30c503662e5b339057c</t>
  </si>
  <si>
    <t>Van Den Berg, A., Bundesamt für Veterinärwesen, Bern, Switzerland; Brülisauer, F., Bundesamt für Veterinärwesen, Bern, Switzerland; Regula, G., Bundesamt für Veterinärwesen, Bern, Switzerland, Bundesamt für Veterinärwesen, Bereich Monitoring, Schwarzenburgstrasse 155, 3003 Bern, Switzerland</t>
  </si>
  <si>
    <t>Abattoir survey; Animal health; Finishing pigs; Gastric ulcer</t>
  </si>
  <si>
    <t>animal; animal disease; animal housing; animal husbandry; animal welfare; cross-sectional study; female; male; methodology; pathology; prevalence; review; slaughterhouse; stomach disease; stomach mucosa; swine; swine disease; Switzerland; Abattoirs; Animal Husbandry; Animal Welfare; Animals; Cross-Sectional Studies; Female; Gastric Mucosa; Housing, Animal; Male; Prevalence; Stomach Diseases; Swine; Swine Diseases; Switzerland; Animalia; Sus scrofa</t>
  </si>
  <si>
    <t>Regula, G.; Bundesamt für Veterinärwesen, Bereich Monitoring, Schwarzenburgstrasse 155, 3003 Bern, Switzerland; email: Gertraud.Regula@bvet.admin.ch</t>
  </si>
  <si>
    <t>10.1024/0036-7281.147.07.297</t>
  </si>
  <si>
    <t>Bracke M.B.M., Hulsegge B., Keeling L., Blokhuis H.J.</t>
  </si>
  <si>
    <t>Decision support system with semantic model to assess the risk of tail biting in pigs: 1. Modelling</t>
  </si>
  <si>
    <t>http://www.scopus.com/inward/record.url?eid=2-s2.0-2642548438&amp;partnerID=40&amp;md5=15c4f78ee827fa83a517323225e27bed</t>
  </si>
  <si>
    <t>Bracke, M.B.M., Animal Sciences Group, Wageningen Univ. and Research Centre, P.O. Box 65, NL-8200 AB Lelystad, Netherlands; Hulsegge, B., Animal Sciences Group, Wageningen Univ. and Research Centre, P.O. Box 65, NL-8200 AB Lelystad, Netherlands; Keeling, L., Dept. of Anim. Environ. and Health, Swed. Univ. of Agricultural Sciences, P.O. Box 234, SE-53223 Skara, Sweden; Blokhuis, H.J., Animal Sciences Group, Wageningen Univ. and Research Centre, P.O. Box 65, NL-8200 AB Lelystad, Netherlands</t>
  </si>
  <si>
    <t>Housing; Management; Modelling risk assessment; Pigs; Tail biting</t>
  </si>
  <si>
    <t>pig; Animalia; Sus scrofa</t>
  </si>
  <si>
    <t>Bracke, M.B.M.; Animal Sciences Group, Wageningen Univ. and Research Centre, P.O. Box 65, NL-8200 AB Lelystad, Netherlands; email: marc.bracke@wur.nl</t>
  </si>
  <si>
    <t>10.1016/j.applanim.2003.12.005</t>
  </si>
  <si>
    <t>Decision support system with semantic model to assess the risk of tail biting in pigs: 2. 'Validation'</t>
  </si>
  <si>
    <t>http://www.scopus.com/inward/record.url?eid=2-s2.0-2642557377&amp;partnerID=40&amp;md5=b9c3e963ccd5c72bfe3ba4812faed68c</t>
  </si>
  <si>
    <t>10.1016/j.applanim.2003.12.006</t>
  </si>
  <si>
    <t>Jankevicius M.L., Widowski T.M.</t>
  </si>
  <si>
    <t>The effect of ACTH on pigs' attraction to salt or blood-flavored tail-models</t>
  </si>
  <si>
    <t>http://www.scopus.com/inward/record.url?eid=2-s2.0-2642585971&amp;partnerID=40&amp;md5=dd5b12f9ee2d56c33f1bf258b15edae0</t>
  </si>
  <si>
    <t>Jankevicius, M.L., Dept. of Animal and Poultry Science, University of Guelph, Guelph, Ont. N1G 2W1, Canada; Widowski, T.M., Dept. of Animal and Poultry Science, University of Guelph, Guelph, Ont. N1G 2W1, Canada</t>
  </si>
  <si>
    <t>Adrenocorticotrophic hormone; Chewing behavior; Pigs; Salt appetite; Tail biting</t>
  </si>
  <si>
    <t>pig; Oryctolagus cuniculus; Ovis aries; Sus scrofa</t>
  </si>
  <si>
    <t>Widowski, T.M.; Dept. of Animal and Poultry Science, University of Guelph, Guelph, Ont. N1G 2W1, Canada; email: twidowsk@uoguelph.ca</t>
  </si>
  <si>
    <t>10.1016/j.applanim.2003.12.012</t>
  </si>
  <si>
    <t>An observational study on tail biting in commercial grower-finisher barns</t>
  </si>
  <si>
    <t>http://www.scopus.com/inward/record.url?eid=2-s2.0-0942291489&amp;partnerID=40&amp;md5=e29342b0581ec1ec3a28e6dc885ebb19</t>
  </si>
  <si>
    <t>Kritas, S.K., Clinic of Medicine, School of Veterinary Medicine, University of Thessaly, 43100 Karditsa, Greece; Morrison, R.B., Dept. of Clin. and Pop. Sciences, College of Veterinary Medicine, University of Minnesota, St Paul, MN 55108, United States</t>
  </si>
  <si>
    <t>Prevention; Swine; Tail biting</t>
  </si>
  <si>
    <t>Kritas, S.K.; Clinic of Medicine, School of Veterinary Medicine, University of Thessaly, 43100 Karditsa, Greece; email: skritas@vet.uth.gr</t>
  </si>
  <si>
    <t>Schroder-Petersen D.L., Heiskanen T., Ersboll A.K.</t>
  </si>
  <si>
    <t>Tail-in-mouth behaviour in slaughter pigs, in relation to internal factors such as: Age, size, gender, and motivational background</t>
  </si>
  <si>
    <t>Acta Agriculturae Scandinavica - Section A: Animal Science</t>
  </si>
  <si>
    <t>http://www.scopus.com/inward/record.url?eid=2-s2.0-10644245240&amp;partnerID=40&amp;md5=3b755498196c1874d2f8965cb9b34775</t>
  </si>
  <si>
    <t>Schrøder-Petersen, D.L., Division of Ethology, Department of Large Animal Sciences, Roy. Vet. and Agric. University, Groennegaardsvej 8, DK-1870 Frederiksberg C, Denmark; Heiskanen, T., Division of Ethology, Department of Large Animal Sciences, Roy. Vet. and Agric. University, Groennegaardsvej 8, DK-1870 Frederiksberg C, Denmark; Ersbøll, A.K., Division of Epidemiology, Department of Large Animal Sciences, Roy. Vet. and Agric. University, Groennegaardsvej 8, DK-1870 Frederiksberg C, Denmark</t>
  </si>
  <si>
    <t>Age; Gender; Growth rate; Slaughter pigs; Tail biting; Tail-in-Mouth behaviour; Weight</t>
  </si>
  <si>
    <t>Schrøder-Petersen, D.L.; Division of Ethology, Department of Large Animal Sciences, Roy. Vet. and Agric. University, Groennegaardsvej 8, DK-1870 Frederiksberg C, Denmark</t>
  </si>
  <si>
    <t>10.1080/09064700410003835</t>
  </si>
  <si>
    <t>Valros A., Ahlstrom S., Rintala H., Hakkinen T., Saloniemi H.</t>
  </si>
  <si>
    <t>The prevalence of tail damage in slaughter pigs in Finland and associations to carcass condemnations</t>
  </si>
  <si>
    <t>http://www.scopus.com/inward/record.url?eid=2-s2.0-15744362307&amp;partnerID=40&amp;md5=b18115c39c8069595f9902ca5d25d16f</t>
  </si>
  <si>
    <t>Valros, A., Research Centre for Animal Welfare, Faculty of Veterinary Medicine, University of Helsinki, PO Box 57, 00014 Helsinki, Finland; Ahlström, S., Research Centre for Animal Welfare, Faculty of Veterinary Medicine, University of Helsinki, PO Box 57, 00014 Helsinki, Finland; Rintala, H., Research Centre for Animal Welfare, Faculty of Veterinary Medicine, University of Helsinki, PO Box 57, 00014 Helsinki, Finland; Häkkinen, T., Research Centre for Animal Welfare, Faculty of Veterinary Medicine, University of Helsinki, PO Box 57, 00014 Helsinki, Finland; Saloniemi, H., Research Centre for Animal Welfare, Faculty of Veterinary Medicine, University of Helsinki, PO Box 57, 00014 Helsinki, Finland</t>
  </si>
  <si>
    <t>Abnormal behaviour; Pigs; Tail biting</t>
  </si>
  <si>
    <t>Valros, A.; Research Centre for Animal Welfare, Faculty of Veterinary Medicine, University of Helsinki, PO Box 57, 00014 Helsinki, Finland</t>
  </si>
  <si>
    <t>10.1080/09064700510009234</t>
  </si>
  <si>
    <t>Zonderland J.J., De Leeuw J.A., Nolten C., Spoolder H.A.M.</t>
  </si>
  <si>
    <t>Assessing long-term behavioural effects of feeding motivation in group-housed pregnant sows; What, when and how to observe</t>
  </si>
  <si>
    <t>http://www.scopus.com/inward/record.url?eid=2-s2.0-2642574474&amp;partnerID=40&amp;md5=ed78a2b931432009aa2a7c57fcc1729e</t>
  </si>
  <si>
    <t>Zonderland, J.J., Anim. Sci. Group of Wageningen UR, Applied Research, P.O. Box 2176, 8203 AD Lelystad, Netherlands; De Leeuw, J.A., Anim. Sci. Group of Wageningen UR, Nutrition and Food, P.O. Box 65, 8200 AB Lelystad, Netherlands, Animal Nutrition Group, Wageningen Inst. of Animal Sciences, Wageningen University, P.O. Box 338, 6700 AH Wageningen, Netherlands; Nolten, C., Anim. Sci. Group of Wageningen UR, Applied Research, P.O. Box 2176, 8203 AD Lelystad, Netherlands, Department of Agriculture, Ministry of Agriculture, Nature and Food Quality, P.O. Box 20401, 2500 EK The Hague, Netherlands; Spoolder, H.A.M., Anim. Sci. Group of Wageningen UR, Applied Research, P.O. Box 2176, 8203 AD Lelystad, Netherlands</t>
  </si>
  <si>
    <t>Feeding motivation; Nutrition; Observations; Satiety; Sows; Stress</t>
  </si>
  <si>
    <t>pig</t>
  </si>
  <si>
    <t>De Leeuw, J.A.; Anim. Sci. Group of Wageningen UR, Nutrition and Food, P.O. Box 65, 8200 AB Lelystad, Netherlands; email: john.deleeuw@wur.nl</t>
  </si>
  <si>
    <t>10.1016/j.applanim.2003.12.009</t>
  </si>
  <si>
    <t>Blowey R.W.</t>
  </si>
  <si>
    <t>Anal biting in pigs [3]</t>
  </si>
  <si>
    <t>http://www.scopus.com/inward/record.url?eid=2-s2.0-0038281252&amp;partnerID=40&amp;md5=85db95ae930731e8037b63340b7fe201</t>
  </si>
  <si>
    <t>Blowey, R.W., Wood Veterinary Group, St. Oswald's Road, Gloucester GL1 2SJ, United Kingdom</t>
  </si>
  <si>
    <t>lincomycin; animal behavior; anus injury; anus sphincter disorder; behavior disorder; bite; diarrhea; female; laceration; letter; male; nonhuman; pica; rectum prolapse; swine disease; tail; weight reduction; Anal Canal; Animals; Bites and Stings; England; Stereotyped Behavior; Swine; Animalia; Pica; Sus scrofa</t>
  </si>
  <si>
    <t>Blowey, R.W.; Wood Veterinary Group, St. Oswald's Road, Gloucester GL1 2SJ, United Kingdom</t>
  </si>
  <si>
    <t>Letter</t>
  </si>
  <si>
    <t>Breuer K., Sutcliffe M.E.M., Mercer J.T., Rance K.A., Beattie V.E., Sneddon I.A., Edwards S.A.</t>
  </si>
  <si>
    <t>The effect of breed on the development of adverse social behaviours in pigs</t>
  </si>
  <si>
    <t>http://www.scopus.com/inward/record.url?eid=2-s2.0-0142063093&amp;partnerID=40&amp;md5=877d0629a86164d9ca9103f2cb42fb6a</t>
  </si>
  <si>
    <t>Breuer, K., Sch. Agric., Food and Rural Devmt., University of Newcastle, King George VI Building, Newcastle upon Tyne NE1 7RU, United Kingdom, ADAS Terrington, Terrington St. Clement, King's Lynn, Norfolk, PE34 4PW, United Kingdom; Sutcliffe, M.E.M., Rattlerow Farms Ltd, Hillhouse Farm, Stradbroke, Eye, Suffolk IP21 5NB, United Kingdom; Mercer, J.T., Independent Breeding Consultants, Harryburn Stables, Lauder, Berwickshire TD2 6PD, United Kingdom; Rance, K.A., Dept. of Agriculture and Forestry, University of Aberdeen, MacRobert Building, Aberdeen AB24 5UA, United Kingdom; Beattie, V.E., Agric. Res. Inst. of N. Ireland, Hillsborough Co Down BT26 6DP, United Kingdom; Sneddon, I.A., School of Psychology, Queens University, Belfast BT7 1NN, United Kingdom; Edwards, S.A., Sch. Agric., Food and Rural Devmt., University of Newcastle, King George VI Building, Newcastle upon Tyne NE1 7RU, United Kingdom</t>
  </si>
  <si>
    <t>Breed; Ear-biting; Harmful social behaviour; Pig; Tail-biting; Tail-chew test</t>
  </si>
  <si>
    <t>antisocial behavior; genetic variation; pig; testing method; Pieris brassicae; Sus scrofa</t>
  </si>
  <si>
    <t>Breuer, K.; ADAS Terrington, Terrington St. Clement, King's Lynn, Norfolk, PE34 4PW, United Kingdom; email: kate.breuer@adas.co.uk</t>
  </si>
  <si>
    <t>10.1016/S0168-1591(03)00147-3</t>
  </si>
  <si>
    <t>Does balancing for color affect pigs' preference for different flavored tail-models?</t>
  </si>
  <si>
    <t>http://www.scopus.com/inward/record.url?eid=2-s2.0-0242275384&amp;partnerID=40&amp;md5=4b4351dab535448a47a767fa83e7fa3c</t>
  </si>
  <si>
    <t>Chewing behavior; Color; Pigs; Tail biting</t>
  </si>
  <si>
    <t>animal welfare; behavior; livestock farming; pig</t>
  </si>
  <si>
    <t>10.1016/j.applanim.2003.08.002</t>
  </si>
  <si>
    <t>Exogenous adrenocorticotrophic hormone does not elicit a salt appetite in growing pigs</t>
  </si>
  <si>
    <t>http://www.scopus.com/inward/record.url?eid=2-s2.0-0037311627&amp;partnerID=40&amp;md5=d533bd1e8e33a5a8a8161e8bfa550581</t>
  </si>
  <si>
    <t>Adrenocorticotrophic hormone; Pigs; Salt appetite; Stress response; Tail biting</t>
  </si>
  <si>
    <t>corticotropin; hydrocortisone; potassium chloride; sodium chloride; water; animal experiment; article; controlled study; fluid intake; food intake; nonhuman; physiology; priority journal; sodium appetite; swine; tail; Adrenocorticotropic Hormone; Animals; Appetite; Delayed-Action Preparations; Drinking; Eating; Female; Hydrocortisone; Injections, Intramuscular; Male; Osmolar Concentration; Saliva; Sodium Chloride; Swine; Weight Gain</t>
  </si>
  <si>
    <t>10.1016/S0031-9384(02)00970-8</t>
  </si>
  <si>
    <t>Moinard C., Mendl M., Nicol C.J., Green L.E.</t>
  </si>
  <si>
    <t>A case control study of on-farm risk factors for tail biting in pigs</t>
  </si>
  <si>
    <t>http://www.scopus.com/inward/record.url?eid=2-s2.0-0037460088&amp;partnerID=40&amp;md5=ecf49b5bc35af4842525808fb36ac00b</t>
  </si>
  <si>
    <t>Moinard, C., Dept. of Clinical Veterinary Science, University of Bristol, Langford House, Langford, Somerset BS40 5DU, United Kingdom, Welfare and Biology Group, Roslin Institute, Roslin EH25 9PS, United Kingdom; Mendl, M., Dept. of Clinical Veterinary Science, University of Bristol, Langford House, Langford, Somerset BS40 5DU, United Kingdom; Nicol, C.J., Dept. of Clinical Veterinary Science, University of Bristol, Langford House, Langford, Somerset BS40 5DU, United Kingdom; Green, L.E., Ecology and Epidemiology Group, Department of Biological Sciences, University of Warwick, Coventry CV4 7AL, United Kingdom</t>
  </si>
  <si>
    <t>Behaviour; Epidemiology; Pig production; Tail biting; Welfare</t>
  </si>
  <si>
    <t>animal welfare; behavior; livestock farming; pig; risk assessment; United Kingdom; Sus scrofa</t>
  </si>
  <si>
    <t>Moinard, C.; Welfare and Biology Group, Roslin Institute, Roslin EH25 9PS, United Kingdom; email: christine.moinard@bbsrc.ac.uk</t>
  </si>
  <si>
    <t>10.1016/S0168-1591(02)00276-9</t>
  </si>
  <si>
    <t>Schmolke S.A., Li Y.Z., Gonyou H.W.</t>
  </si>
  <si>
    <t>Effect of group size on performance of growing-finishing pigs</t>
  </si>
  <si>
    <t>http://www.scopus.com/inward/record.url?eid=2-s2.0-0042128390&amp;partnerID=40&amp;md5=22f145d342da36f0e61d42eb7c67e887</t>
  </si>
  <si>
    <t>Schmolke, S.A., Dept. of Animal and Poultry Science, University of Saskatchewan, Saskatoon, Sask. S7N 5A8, Canada, Prairie Swine Centre Inc., Saskatoon, Sask. S7H 5N9, Canada; Li, Y.Z., Prairie Swine Centre Inc., Saskatoon, Sask. S7H 5N9, Canada; Gonyou, H.W., Dept. of Animal and Poultry Science, University of Saskatchewan, Saskatoon, Sask. S7N 5A8, Canada, Prairie Swine Centre Inc., Saskatoon, Sask. S7H 5N9, Canada, 2105 8th Street East, Canada</t>
  </si>
  <si>
    <t>Finishing; Group Size; Growth; Performance; Pigs</t>
  </si>
  <si>
    <t>Sus scrofa; animal; animal behavior; animal housing; animal husbandry; animal welfare; article; female; growth, development and aging; injury; male; methodology; physiology; population density; swine; tail; videorecording; weight gain; Animal Husbandry; Animal Welfare; Animals; Behavior, Animal; Female; Housing, Animal; Male; Population Density; Swine; Tail; Video Recording; Weight Gain</t>
  </si>
  <si>
    <t>Gonyou, H.W.; Dept. of Animal and Poultry Science, University of Saskatchewan, Saskatoon, Sask. S7N 5A8, Canada; email: gonyou@sask.usask.ca</t>
  </si>
  <si>
    <t>Schroder-Petersen D.L., Simonsen H.B., Lawson L.G.</t>
  </si>
  <si>
    <t>Tail-in-mouth behaviour among weaner pigs in relation to age, gender and group composition regarding gender</t>
  </si>
  <si>
    <t>http://www.scopus.com/inward/record.url?eid=2-s2.0-0038054558&amp;partnerID=40&amp;md5=72bd4af60529e9f11361ffad6032a96a</t>
  </si>
  <si>
    <t>Schrøder-Petersen, D.L., Division of Ethology, Roy. Vet./Agricultural University, Groennegaardsvej 8, DK-1870 Frederiksberg, Denmark; Simonsen, H.B., Division of Ethology, Roy. Vet./Agricultural University, Groennegaardsvej 8, DK-1870 Frederiksberg, Denmark; Lawson, L.G., Division of Epidemiology, Dept. of Anim. Sci./Animal Health, Roy. Vet./Agricultural University, Groennegaardsvej 8, DK-1870 Frederiksberg, Denmark</t>
  </si>
  <si>
    <t>Age; Gender; Pigs; Tail-biting; Tail-in-mouth behaviour; Weaner</t>
  </si>
  <si>
    <t>Sus scrofa; Vertebrata</t>
  </si>
  <si>
    <t>Schrøder-Petersen, D.L.; Division of Ethology, Roy. Vet./Agricultural University, Groennegaardsvej 8, DK-1870 Frederiksberg, Denmark</t>
  </si>
  <si>
    <t>10.1080/09064700310002017</t>
  </si>
  <si>
    <t>Day J.E.L., Burfoot A., Docking C.M., Whittaker X., Spoolder H.A.M., Edwards S.A.</t>
  </si>
  <si>
    <t>The effects of prior experience of straw and the level of straw provision on the behaviour of growing pigs</t>
  </si>
  <si>
    <t>http://www.scopus.com/inward/record.url?eid=2-s2.0-0037177249&amp;partnerID=40&amp;md5=79cdcf7ed611bb659b07e313f5c623d9</t>
  </si>
  <si>
    <t>Day, J.E.L., ADAS Pig Research Unit, ADAS Terrington, Moat Road, Terrington St. Clement, King's Lynn, Norfolk PE34 4PW, United Kingdom; Burfoot, A., ADAS Pig Research Unit, ADAS Terrington, Moat Road, Terrington St. Clement, King's Lynn, Norfolk PE34 4PW, United Kingdom; Docking, C.M., ADAS Pig Research Unit, ADAS Terrington, Moat Road, Terrington St. Clement, King's Lynn, Norfolk PE34 4PW, United Kingdom; Whittaker, X., ADAS Pig Research Unit, ADAS Terrington, Moat Road, Terrington St. Clement, King's Lynn, Norfolk PE34 4PW, United Kingdom; Spoolder, H.A.M., ADAS Pig Research Unit, ADAS Terrington, Moat Road, Terrington St. Clement, King's Lynn, Norfolk PE34 4PW, United Kingdom; Edwards, S.A., Department of Agriculture, University of Newcastle Upon Tyne, King George VI Building, Newcastle Upon Tyne NE1 7RU, United Kingdom</t>
  </si>
  <si>
    <t>Behaviour; Pig; Straw</t>
  </si>
  <si>
    <t>behavior; livestock; pig; Sus scrofa</t>
  </si>
  <si>
    <t>Day, J.E.L.; ADAS Pig Research Unit, ADAS Terrington, Moat Road, Terrington St. Clement, King's Lynn, Norfolk PE34 4PW, United Kingdom; email: jon.day@adas.co.uk</t>
  </si>
  <si>
    <t>10.1016/S0168-1591(02)00017-5</t>
  </si>
  <si>
    <t>Guy J.H., Rowlinson P., Chadwick J.P., Ellis M.</t>
  </si>
  <si>
    <t>Behaviour of two genotypes of growing-finishing in three different housing systems</t>
  </si>
  <si>
    <t>http://www.scopus.com/inward/record.url?eid=2-s2.0-0037160292&amp;partnerID=40&amp;md5=28895045bc4c98fc280cee0b9cdaad78</t>
  </si>
  <si>
    <t>Guy, J.H., Department of Agriculture, University of Newcastle, King George VI Building, Newcastle Upon Tyne NE1 7RU, United Kingdom; Rowlinson, P., Department of Agriculture, University of Newcastle, King George VI Building, Newcastle Upon Tyne NE1 7RU, United Kingdom; Chadwick, J.P., Department of Agriculture, University of Newcastle, King George VI Building, Newcastle Upon Tyne NE1 7RU, United Kingdom; Ellis, M., Department of Agriculture, University of Newcastle, King George VI Building, Newcastle Upon Tyne NE1 7RU, United Kingdom</t>
  </si>
  <si>
    <t>Behaviour; Genotypes; Pig-housing systems; Straw; Welfare</t>
  </si>
  <si>
    <t>behavior; genotype; pig; Pieris brassicae; Sus scrofa</t>
  </si>
  <si>
    <t>Guy, J.H.; Department of Agriculture, University of Newcastle, King George VI Building, Newcastle Upon Tyne NE1 7RU, United Kingdom; email: j.h.guy@ncl.ac.uk</t>
  </si>
  <si>
    <t>10.1016/S0168-1591(01)00197-6</t>
  </si>
  <si>
    <t>McIntyre J., Edwards S.A.</t>
  </si>
  <si>
    <t>An investigation into the effect of different protein and energy intakes on model tail chewing behaviour of growing pigs</t>
  </si>
  <si>
    <t>http://www.scopus.com/inward/record.url?eid=2-s2.0-0037198636&amp;partnerID=40&amp;md5=c782927fb8dfc251d4d92fde247f98dd</t>
  </si>
  <si>
    <t>McIntyre, J., Department of Agriculture, University of Newcastle-upon-Tyne, King George VI Building, Newcastle-upon-Tyne NE1 7RU, United Kingdom; Edwards, S.A., Department of Agriculture, University of Newcastle-upon-Tyne, King George VI Building, Newcastle-upon-Tyne NE1 7RU, United Kingdom</t>
  </si>
  <si>
    <t>Energy; Pigs; Protein; Tail biting; Weight gain</t>
  </si>
  <si>
    <t>pig; Sus scrofa</t>
  </si>
  <si>
    <t>McIntyre, J.; Department of Agriculture, University of Newcastle-upon-Tyne, King George VI Building, Newcastle-upon-Tyne NE1 7RU, United Kingdom; email: jayne.mcintyre@ncl.ac.uk</t>
  </si>
  <si>
    <t>10.1016/S0168-1591(02)00044-8</t>
  </si>
  <si>
    <t>Rand J.S., Noonan G.J., Priest J., Ainscow J., Blackshaw J.K.</t>
  </si>
  <si>
    <t>Oral administration of a 12% sucrose solution did not decrease behavioural indicators of distress in piglets undergoing tail docking, teeth clipping and ear notching</t>
  </si>
  <si>
    <t>http://www.scopus.com/inward/record.url?eid=2-s2.0-0036399711&amp;partnerID=40&amp;md5=87898df7b6ad64242535096da466682a</t>
  </si>
  <si>
    <t>Rand, J.S., Companion Animal Sciences, School of Veterinary Science, The University of Queensland, St. Lucia, QLD 4072, Australia; Noonan, G.J., Companion Animal Sciences, School of Veterinary Science, The University of Queensland, St. Lucia, QLD 4072, Australia; Priest, J., Companion Animal Sciences, School of Veterinary Science, The University of Queensland, St. Lucia, QLD 4072, Australia; Ainscow, J., Companion Animal Sciences, School of Veterinary Science, The University of Queensland, St. Lucia, QLD 4072, Australia; Blackshaw, J.K., Companion Animal Sciences, School of Veterinary Science, The University of Queensland, St. Lucia, QLD 4072, Australia</t>
  </si>
  <si>
    <t>Analgesia; Animal welfare; Piglets; Sucrose; Tail docking; Teeth clipping</t>
  </si>
  <si>
    <t>naltrexone; opiate antagonist; placebo; sucrose; air; animal behavior; animal experiment; article; Australia; controlled study; dental surgery; distress syndrome; drug efficacy; ear surgery; emotional stress; hybrid; medical research; newborn; nociception; nonhuman; pain; pig farming; preoperative treatment; randomization; swine; syringe; tail; Animalia; Pieris brassicae; Sus scrofa</t>
  </si>
  <si>
    <t>Rand, J.S.; Companion Animal Sciences, School of Veterinary Science, The University of Queensland, St. Lucia, QLD 4072, Australia; email: j.rand@mailbox.uq.edu.au</t>
  </si>
  <si>
    <t>Beattie V.E., Sneddon I.A., Walker N., Weatherup R.N.</t>
  </si>
  <si>
    <t>Environmental enrichment of intensive pig housing using spent mushroom compost</t>
  </si>
  <si>
    <t>http://www.scopus.com/inward/record.url?eid=2-s2.0-0035255841&amp;partnerID=40&amp;md5=c6e43fb3261929e65fd1fc54afc831af</t>
  </si>
  <si>
    <t>Beattie, V.E., Agric. Res. Inst. of N. Ireland, Hillsborough, Co. Down BT26 6DR, United Kingdom; Sneddon, I.A.; Walker, N., Agric. Res. Inst. of N. Ireland, Hillsborough, Co. Down BT26 6DR, United Kingdom; Weatherup, R.N., Greenmount Coll. of Agric. and Hort., 22 Greenmount Road, Antrim, Co. Antrim BT41 4PU, United Kingdom</t>
  </si>
  <si>
    <t>Enrichment; Pigs; Tail biting</t>
  </si>
  <si>
    <t>Beattie, V.E.; Agric. Res. Inst. of N. Ireland, Hillsborough, Co. Down BT26 6DR, United Kingdom</t>
  </si>
  <si>
    <t>Cox L.N., Cooper J.J.</t>
  </si>
  <si>
    <t>Observations on the pre- and post-weaning behaviour of piglets reared in commercial indoor and outdoor environments</t>
  </si>
  <si>
    <t>http://www.scopus.com/inward/record.url?eid=2-s2.0-0035255781&amp;partnerID=40&amp;md5=709c9b1a7e96ce775e8da8550a1fea09</t>
  </si>
  <si>
    <t>Cox, L.N., Department of Animal Science, De Montfort University, Lincolnshire, IL NG32 3EP, United States; Cooper, J.J., Department of Animal Science, De Montfort University, Lincolnshire, IL NG32 3EP, United States</t>
  </si>
  <si>
    <t>Animal welfare; Behaviour; Enrichment; Pigs; Weaning</t>
  </si>
  <si>
    <t>Cooper, J.J.; Department of Animal Science, De Montfort University, Lincolnshire, IL NG32 3EP, United States</t>
  </si>
  <si>
    <t>Heinonen M., Hameenoja P., Saloniemi H., Tuovinen V.</t>
  </si>
  <si>
    <t>Diagnoses and Treatments in Health-Classified Fattening Herds Rearing Pigs All in - All Out</t>
  </si>
  <si>
    <t>http://www.scopus.com/inward/record.url?eid=2-s2.0-0035756976&amp;partnerID=40&amp;md5=aad5011baec77343ba2c674a18e77ff2</t>
  </si>
  <si>
    <t>Heinonen, M., Dept. of Clin. Veterinary Sciences, Faculty of Veterinary Medicine, University of Helsinki, Saarentaus, Finland, Dept. of Clin. Veterinary Sciences, Faculty of Veterinary Medicine, University of Helsinki, Kuopio, Finland, University of Helsinki, Pohjoinen pikatie 800, FIN-04920 Saarentaus, Finland; Hämeenoja, P., Dept. of Clin. Veterinary Sciences, Faculty of Veterinary Medicine, Suomen Rehu, Kuopio, Finland; Saloniemi, H., Dept. of Clin. Veterinary Sciences, Faculty of Veterinary Medicine, University of Helsinki, Kuopio, Finland; Tuovinen, V., Lihakunta, Kuopio, Finland</t>
  </si>
  <si>
    <t>Antibiotic policy; Antimicrobials; Control; Diseases; LSO 2000; Medications; Pork; Production</t>
  </si>
  <si>
    <t>antiinfective agent; animal; animal husbandry; article; female; Finland; male; meat; methodology; standard; swine; swine disease; Animal Husbandry; Animals; Anti-Bacterial Agents; Female; Finland; Male; Meat; Swine; Swine Diseases</t>
  </si>
  <si>
    <t>Heinonen, M.; University of Helsinki, Pohjoinen pikatie 800, FIN-04920 Saarentaus, Finland; email: mlheinon@mappi.helsinki.fi</t>
  </si>
  <si>
    <t>Hunter E.J., Jones T.A., Guise H.J., Penny R.H.C., Hoste S.</t>
  </si>
  <si>
    <t>The Relationship between Tail Biting in Pigs, Docking Procedure and Other Management Practices</t>
  </si>
  <si>
    <t>http://www.scopus.com/inward/record.url?eid=2-s2.0-0035219865&amp;partnerID=40&amp;md5=6a0cf6c0a8d249bb87384b9b6f52c304</t>
  </si>
  <si>
    <t>Hunter, E.J., Cambac JMA Research, Manor Farm, Draycot Cerne, Wiltshire, United Kingdom, Cambac JMA Research, Manor Farm, N. Chippenham, Wiltshire SN15 5WD, United Kingdom; Jones, T.A., Cambac JMA Research, Manor Farm, Draycot Cerne, Wiltshire, United Kingdom; Guise, H.J., Cambac JMA Research, Manor Farm, Draycot Cerne, Wiltshire, United Kingdom; Penny, R.H.C., Cambac JMA Research, Manor Farm, Draycot Cerne, Wiltshire, United Kingdom; Hoste, S., ABSTAT, Im Gaertle 6, Freiburg, Germany</t>
  </si>
  <si>
    <t>Pig welfare; Tail biting; Tail docking</t>
  </si>
  <si>
    <t>animal; animal behavior; animal disease; animal husbandry; article; bites and stings; female; injury; male; methodology; questionnaire; swine; tail; United Kingdom; Animal Husbandry; Animals; Behavior, Animal; Bites and Stings; England; Female; Male; Questionnaires; Swine; Tail</t>
  </si>
  <si>
    <t>Hunter, E.J.; Cambac JMA Research, Manor Farm, N. Chippenham, Wiltshire SN15 5WD, United Kingdom; email: lemanoir@aol.com</t>
  </si>
  <si>
    <t>10.1053/tvjl.2000.0520</t>
  </si>
  <si>
    <t>Schroder-Petersen D.L., Simonsen H.B.</t>
  </si>
  <si>
    <t>Tail biting in pigs</t>
  </si>
  <si>
    <t>http://www.scopus.com/inward/record.url?eid=2-s2.0-0035179949&amp;partnerID=40&amp;md5=0fcd865896a3a8a643325e24ee43730b</t>
  </si>
  <si>
    <t>Schrøder-Petersen, D.L., Royal Veterinary and Agricultural University of Denmark, Department of Animal Science and Animal Health, Division of Ethology, Groennegaardsvej 8, DK-1870, Frederiksberg C., Denmark; Simonsen, H.B., Royal Veterinary and Agricultural University of Denmark, Department of Animal Science and Animal Health, Division of Ethology, Groennegaardsvej 8, DK-1870, Frederiksberg C., Denmark</t>
  </si>
  <si>
    <t>Abnormal behaviour; Motivation; Pathology; Pigs; Tail biting</t>
  </si>
  <si>
    <t>animal behavior; animal disease; animal welfare; bite; bleeding; clinical research; female; frustration; housing; infection; male; motivation; nonhuman; review; stress; swine; tail; theory; Animal Welfare; Animals; Behavior, Animal; Bites and Stings; Housing, Animal; Motivation; Stress, Psychological; Swine; Swine Diseases; Tail; Sus scrofa</t>
  </si>
  <si>
    <t>Schrøder-Petersen, D.L.; The Royal Veterinary/Agricultural, University of Denmark, Dept. Animal Science/Animal Health, Groennegaardsvej 8, DK-1870 Frederiksberg C, Denmark; email: dlsp@kvl.dk</t>
  </si>
  <si>
    <t>10.1053/tvjl.2001.0605</t>
  </si>
  <si>
    <t>Blokhuis H.J., Ekkel E.D., Korte S.M., Hopster H., Van Reenen C.G.</t>
  </si>
  <si>
    <t>Farm animal welfare research in interaction with society</t>
  </si>
  <si>
    <t>Veterinary Quarterly</t>
  </si>
  <si>
    <t>http://www.scopus.com/inward/record.url?eid=2-s2.0-0034305598&amp;partnerID=40&amp;md5=347c266dc3e533c423bb85450c2c059e</t>
  </si>
  <si>
    <t>Inst. Anim. Sci. Hlth. ID-Lelystad, P.O.Box 65, 8200 AB Lelystad, Netherlands</t>
  </si>
  <si>
    <t>Blokhuis, H.J.; Ekkel, E.D.; Korte, S.M.; Hopster, H.; Van Reenen, C.G., Inst. Anim. Sci. Hlth. ID-Lelystad, P.O.Box 65, 8200 AB Lelystad, Netherlands</t>
  </si>
  <si>
    <t>animal; animal behavior; animal husbandry; animal welfare; cattle; chicken; consumer; dairying; domestic animal; legal aspect; methodology; Netherlands; physiology; psychological aspect; quality control; research; review; safety; standard; swine; Animal Husbandry; Animal Welfare; Animals; Animals, Domestic; Behavior, Animal; Cattle; Chickens; Consumer Product Safety; Consumer Satisfaction; Dairying; Netherlands; Quality Control; Research; Swine</t>
  </si>
  <si>
    <t>Pearce G.P.</t>
  </si>
  <si>
    <t>Epidemiology of enteric disease in grower-finisher pigs: a postal survey of pig producers in England.</t>
  </si>
  <si>
    <t>The Veterinary record</t>
  </si>
  <si>
    <t>http://www.scopus.com/inward/record.url?eid=2-s2.0-0033608585&amp;partnerID=40&amp;md5=0ef94aef6fc2cf405865e9bc6cda0f76</t>
  </si>
  <si>
    <t>Pearce, G.P., Animal Science Research Centre, Harper Adams University College, Newport, Shropshire.</t>
  </si>
  <si>
    <t>animal; animal disease; animal husbandry; article; diarrhea; female; infection control; information processing; male; methodology; risk factor; swine; swine disease; United Kingdom; Animal Husbandry; Animals; Data Collection; Diarrhea; England; Female; Infection Control; Male; Risk Factors; Swine; Swine Diseases</t>
  </si>
  <si>
    <t>Pearce, G.P.</t>
  </si>
  <si>
    <t>Beattie V.</t>
  </si>
  <si>
    <t>Tail-biting and tail-docking in pigs.</t>
  </si>
  <si>
    <t>http://www.scopus.com/inward/record.url?eid=2-s2.0-0032507335&amp;partnerID=40&amp;md5=92c8c0478822b30ddec04220cf918128</t>
  </si>
  <si>
    <t>Beattie, V.</t>
  </si>
  <si>
    <t>animal; animal behavior; animal housing; animal welfare; bites and stings; injury; note; psychological aspect; swine; tail; United Kingdom; Animal Welfare; Animals; Behavior, Animal; Bites and Stings; Great Britain; Housing, Animal; Swine; Tail</t>
  </si>
  <si>
    <t>Bower J.</t>
  </si>
  <si>
    <t>http://www.scopus.com/inward/record.url?eid=2-s2.0-0032574003&amp;partnerID=40&amp;md5=c59246c33022810760effcdd97f237e7</t>
  </si>
  <si>
    <t>Bower, J.</t>
  </si>
  <si>
    <t>animal; animal disease; animal housing; animal husbandry; animal welfare; bites and stings; injury; note; swine; tail; United Kingdom; Animal Husbandry; Animal Welfare; Animals; Bites and Stings; Great Britain; Housing, Animal; Swine; Tail</t>
  </si>
  <si>
    <t>Day J.E., Webster S.D.</t>
  </si>
  <si>
    <t>http://www.scopus.com/inward/record.url?eid=2-s2.0-17944401282&amp;partnerID=40&amp;md5=f5113e121ab15055730b71d0cd69c396</t>
  </si>
  <si>
    <t>Day, J.E.; Webster, S.D.</t>
  </si>
  <si>
    <t>animal; animal disease; animal husbandry; animal welfare; bites and stings; note; swine; swine disease; tail; United Kingdom; Animal Husbandry; Animal Welfare; Animals; Bites and Stings; Great Britain; Swine; Swine Diseases; Tail</t>
  </si>
  <si>
    <t>Day, J.E.</t>
  </si>
  <si>
    <t>Guise H.J., Penny R.H.</t>
  </si>
  <si>
    <t>http://www.scopus.com/inward/record.url?eid=2-s2.0-0032501515&amp;partnerID=40&amp;md5=bc2d87f001c3290298d35966ac2a70af</t>
  </si>
  <si>
    <t>Guise, H.J.; Penny, R.H.</t>
  </si>
  <si>
    <t>animal; animal disease; animal welfare; bites and stings; female; injury; legal aspect; letter; male; swine; tail; United Kingdom; Animal Welfare; Animals; Bites and Stings; Female; Great Britain; Male; Swine; Tail</t>
  </si>
  <si>
    <t>Guise, H.J.</t>
  </si>
  <si>
    <t>Rizvi S., Nicol C.J., Green L.E.</t>
  </si>
  <si>
    <t>Risk factors for vulva biting in breeding sows in south-west England</t>
  </si>
  <si>
    <t>http://www.scopus.com/inward/record.url?eid=2-s2.0-0032512161&amp;partnerID=40&amp;md5=0ba3f16c9b877495325c4e67bdba885b</t>
  </si>
  <si>
    <t>Dept. of Clinical Veterinary Science, University of Bristol, Langford House, Langford, Bristol BS40 5DU, United Kingdom</t>
  </si>
  <si>
    <t>Rizvi, S., Dept. of Clinical Veterinary Science, University of Bristol, Langford House, Langford, Bristol BS40 5DU, United Kingdom; Nicol, C.J., Dept. of Clinical Veterinary Science, University of Bristol, Langford House, Langford, Bristol BS40 5DU, United Kingdom; Green, L.E., Dept. of Clinical Veterinary Science, University of Bristol, Langford House, Langford, Bristol BS40 5DU, United Kingdom</t>
  </si>
  <si>
    <t>Sus scrofa; animal; animal disease; animal housing; animal husbandry; article; bites and stings; female; injury; male; questionnaire; risk factor; statistical model; swine; United Kingdom; vulva; Animal Husbandry; Animals; Bites and Stings; England; Female; Housing, Animal; Logistic Models; Male; Questionnaires; Risk Factors; Swine; Vulva</t>
  </si>
  <si>
    <t>Smith W.J., Penny R.H.</t>
  </si>
  <si>
    <t>http://www.scopus.com/inward/record.url?eid=2-s2.0-0032474085&amp;partnerID=40&amp;md5=aa8748874a341afad9b4703560d2770b</t>
  </si>
  <si>
    <t>Smith, W.J.; Penny, R.H.</t>
  </si>
  <si>
    <t>animal; animal husbandry; animal welfare; bites and stings; note; swine; tail; Animal Husbandry; Animal Welfare; Animals; Bites and Stings; Swine; Tail</t>
  </si>
  <si>
    <t>Smith, W.J.</t>
  </si>
  <si>
    <t>http://www.scopus.com/inward/record.url?eid=2-s2.0-0032507339&amp;partnerID=40&amp;md5=8e4f94c4305d493f34b08ac8f35a89ca</t>
  </si>
  <si>
    <t>animal; animal disease; animal husbandry; animal welfare; bacteremia; bites and stings; methodology; note; pathology; swine; swine disease; tail; United Kingdom; Animal Husbandry; Animal Welfare; Animals; Bacteremia; Bites and Stings; Great Britain; Swine; Swine Diseases; Tail</t>
  </si>
  <si>
    <t>Webster S.D., Day J.E.</t>
  </si>
  <si>
    <t>http://www.scopus.com/inward/record.url?eid=2-s2.0-18544396235&amp;partnerID=40&amp;md5=7539f785c8d0b9b58dacd5f7beb9a7f2</t>
  </si>
  <si>
    <t>Webster, S.D.; Day, J.E.</t>
  </si>
  <si>
    <t>animal; animal welfare; bites and stings; note; pathology; psychological aspect; swine; tail; Animal Welfare; Animals; Bites and Stings; Swine; Tail</t>
  </si>
  <si>
    <t>Webster, S.D.</t>
  </si>
  <si>
    <t>Williams G.V., White M.E.</t>
  </si>
  <si>
    <t>http://www.scopus.com/inward/record.url?eid=2-s2.0-0032507336&amp;partnerID=40&amp;md5=cffa932e4e4a70d9d499d9538e6dd289</t>
  </si>
  <si>
    <t>Williams, G.V.; White, M.E.</t>
  </si>
  <si>
    <t>animal; animal welfare; bites and stings; incidence; note; standard; swine; swine disease; tail; United Kingdom; veterinary medicine; Animal Welfare; Animals; Bites and Stings; Great Britain; Incidence; Swine; Swine Diseases; Tail; Veterinary Medicine</t>
  </si>
  <si>
    <t>Williams, G.V.</t>
  </si>
  <si>
    <t>Beattie V.E., Walker N., Sneddon I.A.</t>
  </si>
  <si>
    <t>An investigation of the effect of environmental enrichment and space allowance on the behaviour and production of growing pigs</t>
  </si>
  <si>
    <t>http://www.scopus.com/inward/record.url?eid=2-s2.0-0030199176&amp;partnerID=40&amp;md5=72d62d16273a9dbd886fc70fee3c08ac</t>
  </si>
  <si>
    <t>Beattie, V.E., Agric. Res. Inst. of N. Ireland, Hillsborough, Co. Down, BT26 6DR, United Kingdom; Walker, N., Agric. Res. Inst. of N. Ireland, Hillsborough, Co. Down, BT26 6DR, United Kingdom; Sneddon, I.A., School of Psychology, Queen's University of Belfast, Belfast BT7 1NN, United Kingdom</t>
  </si>
  <si>
    <t>Enrichment; Pig-housing; Space allowance</t>
  </si>
  <si>
    <t>Beattie, V.E.; ARINI, Hillsborough, Co. Down BT26 6DR, United Kingdom</t>
  </si>
  <si>
    <t>10.1016/0168-1591(96)01031-3</t>
  </si>
  <si>
    <t>Huey R.J.</t>
  </si>
  <si>
    <t>Incidence, location and interrelationships between the sites of abscesses recorded in pigs at a bacon factory in Northern Ireland</t>
  </si>
  <si>
    <t>http://www.scopus.com/inward/record.url?eid=2-s2.0-0030600959&amp;partnerID=40&amp;md5=5e9bba019a87fed0e3b6a6a2752d211d</t>
  </si>
  <si>
    <t>Huey, R.J., 15 Drumanee Road, County Londonderry, BT45 8LE, United Kingdom</t>
  </si>
  <si>
    <t>abscess; animal; animal disease; Arcanobacterium pyogenes; article; diphtheria; food industry; incidence; meat; microbiology; pathology; swine; swine disease; United Kingdom; Abscess; Animals; Corynebacterium Infections; Corynebacterium pyogenes; Food-Processing Industry; Incidence; Meat Products; Northern Ireland; Swine; Swine Diseases</t>
  </si>
  <si>
    <t>Huey, R.J.15 Drumanee Road, County Londonderry, BT45 8LE, United Kingdom</t>
  </si>
  <si>
    <t>Wallgren P., Lindahl E.</t>
  </si>
  <si>
    <t>The Influence of Tail Biting on Performance of Fattening Pigs</t>
  </si>
  <si>
    <t>http://www.scopus.com/inward/record.url?eid=2-s2.0-0030333833&amp;partnerID=40&amp;md5=7c7a86f05d68ce0b3c6700c695016f63</t>
  </si>
  <si>
    <t>Wallgren, P., National Veterinary Institute, Uppsala, Sweden, National Veterinary Institute, P.O. Box 7073, S-75007 Uppsala, Sweden; Lindahl, E., National Veterinary Institute, Uppsala, Sweden</t>
  </si>
  <si>
    <t>Abscess; Distrubution; Gender</t>
  </si>
  <si>
    <t>penicillin derivative; abscess; animal; animal disease; article; bites and stings; epidemic; female; incidence; injury; male; microbiology; Sweden; swine; swine disease; tail; weight gain; Abscess; Animals; Bites and Stings; Disease Outbreaks; Female; Incidence; Male; Penicillins; Sweden; Swine; Swine Diseases; Tail; Weight Gain</t>
  </si>
  <si>
    <t>Wallgren, P.; National Veterinary Institute, P.O. Box 7073, S-75007 Uppsala, Sweden</t>
  </si>
  <si>
    <t>Chambers C., Powell L., Wilson E., Green L.E.</t>
  </si>
  <si>
    <t>A postal survey of tail biting in pigs in south west England.</t>
  </si>
  <si>
    <t>http://www.scopus.com/inward/record.url?eid=2-s2.0-0029641805&amp;partnerID=40&amp;md5=c2a4f9fa368b76b830885a5b382fb417</t>
  </si>
  <si>
    <t>Chambers, C., University of Bristol, Department of Clinical Veterinary Science, Langford.; Powell, L., University of Bristol, Department of Clinical Veterinary Science, Langford.; Wilson, E., University of Bristol, Department of Clinical Veterinary Science, Langford.; Green, L.E., University of Bristol, Department of Clinical Veterinary Science, Langford.</t>
  </si>
  <si>
    <t>aggression; animal; animal behavior; animal disease; article; bites and stings; female; injury; postal mail; psychological aspect; questionnaire; swine; tail; United Kingdom; Aggression; Animal; Behavior, Animal; Bites and Stings; England; Female; Postal Service; Questionnaires; Swine; Tail</t>
  </si>
  <si>
    <t>Chambers, C.</t>
  </si>
  <si>
    <t>Day J.E.L., Kyriazakis I., Lawrence A.B.</t>
  </si>
  <si>
    <t>The effect of food deprivation on the expression of foraging and exploratory behaviour in the growing pig</t>
  </si>
  <si>
    <t>http://www.scopus.com/inward/record.url?eid=2-s2.0-0000737748&amp;partnerID=40&amp;md5=5908a6edc9889f9843f2cb7947c104b3</t>
  </si>
  <si>
    <t>Day, J.E.L., Genetics and Behavioural Sciences Department, Scottish Agricultural College, West Mains Road, Edinburgh, EH9 3JG, United Kingdom, Institute of Cell, Animal and Population Biology, University of Edinburgh, Ashworth Bldg. (Zoology), West Mains Rd., Edinburgh, EH9 3JG, United Kingdom; Kyriazakis, I., Genetics and Behavioural Sciences Department, Scottish Agricultural College, West Mains Road, Edinburgh, EH9 3JG, United Kingdom; Lawrence, A.B., Genetics and Behavioural Sciences Department, Scottish Agricultural College, West Mains Road, Edinburgh, EH9 3JG, United Kingdom</t>
  </si>
  <si>
    <t>Exploratory behaviour; Feeding motivation; Foraging behaviour; Pig</t>
  </si>
  <si>
    <t>Day, J.E.L.; Genetics and Behavioural Sciences Department, Scottish Agricultural College, West Mains Road, Edinburgh, EH9 3JG, United Kingdom</t>
  </si>
  <si>
    <t>Feddes J.J.R., Fraser D.</t>
  </si>
  <si>
    <t>Non-nutritive chewing by pigs. Implications for tail-biting and behavioral enrichment</t>
  </si>
  <si>
    <t>Transactions of the American Society of Agricultural Engineers</t>
  </si>
  <si>
    <t>http://www.scopus.com/inward/record.url?eid=2-s2.0-0028426978&amp;partnerID=40&amp;md5=6925b0ff65f0cb24b9eecde8773f5203</t>
  </si>
  <si>
    <t>Feddes, J.J.R., Univ of Manitoba, Winnipeg, Canada; Fraser, D., Univ of Manitoba, Winnipeg, Canada</t>
  </si>
  <si>
    <t>Biology; Food products; Chewable materials; Chewing; Pigs; Tails; Agriculture</t>
  </si>
  <si>
    <t>Feddes, J.J.R.; Univ of Manitoba, Winnipeg, Canada</t>
  </si>
  <si>
    <t>Feddes John J.R., Fraser David, Buckley Delbert J., Poirier Paul</t>
  </si>
  <si>
    <t>Electronic sensing of non-destructive chewing by growing pigs</t>
  </si>
  <si>
    <t>http://www.scopus.com/inward/record.url?eid=2-s2.0-0027590354&amp;partnerID=40&amp;md5=2717de36d693b70b5620c41b052b6028</t>
  </si>
  <si>
    <t>Feddes, John J.R., Univ of Alberta, Edmonton, Canada; Fraser, David, Univ of Alberta, Edmonton, Canada; Buckley, Delbert J., Univ of Alberta, Edmonton, Canada; Poirier, Paul, Univ of Alberta, Edmonton, Canada</t>
  </si>
  <si>
    <t>Behavioral research; Computer applications; Mastication; Pressure measurement; Pressure transducers; Sensors; Video recording; Animal behavior; Growing pigs; Nondestructive chewing; Tailbiting outbreaks; Agriculture</t>
  </si>
  <si>
    <t>Feddes, John J.R.; Univ of Alberta, Edmonton, Canada</t>
  </si>
  <si>
    <t>Makinde M.O., Majok A.A., Hill F.W.G.</t>
  </si>
  <si>
    <t>The prevalence of subclinical diseases in abattoir pigs in Zimbabwe</t>
  </si>
  <si>
    <t>http://www.scopus.com/inward/record.url?eid=2-s2.0-38249007577&amp;partnerID=40&amp;md5=941c1d927fb87a575207d7bf3199ad45</t>
  </si>
  <si>
    <t>Makinde, M.O., Faculty of Veterinary Science, University of Zimbabwe, P.O. Box MP, 167 Harare, Zimbabwe; Majok, A.A., Faculty of Veterinary Science, University of Zimbabwe, P.O. Box MP, 167 Harare, Zimbabwe; Hill, F.W.G., Faculty of Veterinary Science, University of Zimbabwe, P.O. Box MP, 167 Harare, Zimbabwe</t>
  </si>
  <si>
    <t>Makinde, M.O.; Faculty of Veterinary Science, University of Zimbabwe, P.O. Box MP, 167 Harare, Zimbabwe</t>
  </si>
  <si>
    <t>Simonsen H.B.</t>
  </si>
  <si>
    <t>Behaviour and distribution of fattening pigs in the multi-activity pen</t>
  </si>
  <si>
    <t>http://www.scopus.com/inward/record.url?eid=2-s2.0-0002052469&amp;partnerID=40&amp;md5=9551f723bbff207a1dd6b497d5cf5474</t>
  </si>
  <si>
    <t>Simonsen, H.B., Department of Animal Science and Amimal Health, Royal Veterinary and Agricultural University, 13 Bülowsvej, DK-1870 Frederiksberg C Denmark</t>
  </si>
  <si>
    <t>Simonsen, H.B.</t>
  </si>
  <si>
    <t>Fraser D.</t>
  </si>
  <si>
    <t>Attraction to blood as a factor in tail-biting by pigs</t>
  </si>
  <si>
    <t>http://www.scopus.com/inward/record.url?eid=2-s2.0-38249036885&amp;partnerID=40&amp;md5=44e0189b543b952a593bb82caddf25f0</t>
  </si>
  <si>
    <t>Fraser, D., Animal Research Centre, Agriculture Canada, Ottawa, Ont. K1A 0C6, Canada</t>
  </si>
  <si>
    <t>Fraser, D.; Animal Research Centre, Agriculture Canada, Ottawa, Ont. K1A 0C6, Canada</t>
  </si>
  <si>
    <t>Sallvik K., Walberg K.</t>
  </si>
  <si>
    <t>The effects of air velocity and temperature on the behaviour and growth of pigs</t>
  </si>
  <si>
    <t>Journal of Agricultural Engineering Research</t>
  </si>
  <si>
    <t>C</t>
  </si>
  <si>
    <t>http://www.scopus.com/inward/record.url?eid=2-s2.0-0000224896&amp;partnerID=40&amp;md5=6b650ba4a82477bc1a300940522b9822</t>
  </si>
  <si>
    <t>Sällvik, K.; Walberg, K.</t>
  </si>
  <si>
    <t>van Dijk W.P., Klaver J., Verstegen M.W.</t>
  </si>
  <si>
    <t>Incidence of various disorders in fattening pigs and their effects on growth and carcass quality [Frequentie van enkele aandoeningen bij slachtvarkens en de effecten op groei en slachtkwaliteit.]</t>
  </si>
  <si>
    <t>Tijdschrift voor diergeneeskunde</t>
  </si>
  <si>
    <t>http://www.scopus.com/inward/record.url?eid=2-s2.0-0021464938&amp;partnerID=40&amp;md5=aeae203abb14c0fd5cfe8b054f6b7911</t>
  </si>
  <si>
    <t>van Dijk, W.P.; Klaver, J.; Verstegen, M.W.</t>
  </si>
  <si>
    <t>animal; animal disease; animal lameness; article; classification; coughing; diarrhea; growth; injury; meat; pathophysiology; swine; swine disease; tail; Animal; Cough; Diarrhea; English Abstract; Growth; Lameness, Animal; Meat; Swine; Swine Diseases; Tail</t>
  </si>
  <si>
    <t>van Dijk, W.P.</t>
  </si>
  <si>
    <t>Friend T.H., Knabe D.A., Tanksley Jr. T.D.</t>
  </si>
  <si>
    <t>Behavior and performance of pigs grouped by three different methods at weaning.</t>
  </si>
  <si>
    <t>Journal of animal science</t>
  </si>
  <si>
    <t>http://www.scopus.com/inward/record.url?eid=2-s2.0-0021007697&amp;partnerID=40&amp;md5=7db8408283fa76e963f88fb7e51b8a98</t>
  </si>
  <si>
    <t>Friend, T.H.; Knabe, D.A.; Tanksley Jr., T.D.</t>
  </si>
  <si>
    <t>animal; article; body weight; group psychology; growth, development and aging; social behavior; social environment; swine; weaning; Animal; Body Weight; Group Structure; Social Behavior; Social Environment; Swine; Weaning</t>
  </si>
  <si>
    <t>Friend, T.H.</t>
  </si>
  <si>
    <t>Hansen L.L., Hagelso A.M., Madsen A.</t>
  </si>
  <si>
    <t>Behavioural results and performance of bacon pigs fed "AD libitum" from one or several self-feeders</t>
  </si>
  <si>
    <t>Applied Animal Ethology</t>
  </si>
  <si>
    <t>http://www.scopus.com/inward/record.url?eid=2-s2.0-0000858706&amp;partnerID=40&amp;md5=69c4db2168b1ac1ccd720752320b54d3</t>
  </si>
  <si>
    <t>Hansen, L.L., National Institute of Animal Science, Copenhagen, Denmark; Hagelsø, A.M., National Institute of Animal Science, Copenhagen, Denmark; Madsen, A., National Institute of Animal Science, Copenhagen, Denmark</t>
  </si>
  <si>
    <t>Hansen, L.L.; National Institute of Animal Science, Copenhagen, Denmark</t>
  </si>
  <si>
    <t>van den Berg J.</t>
  </si>
  <si>
    <t>Tail-biting in pigs. Causes, effects and prevention [Staartbijten bij het varken. Oorzaken, gevolgen en preventie.]</t>
  </si>
  <si>
    <t>http://www.scopus.com/inward/record.url?eid=2-s2.0-0020199139&amp;partnerID=40&amp;md5=aa247649d0ad8f2b59e2461d0d394cfb</t>
  </si>
  <si>
    <t>van den Berg, J.</t>
  </si>
  <si>
    <t>animal; animal behavior; animal disease; animal food; animal housing; article; bites and stings; environment; injury; standard; swine; swine disease; tail; Animal; Animal Feed; Behavior, Animal; Bites and Stings; English Abstract; Environment; Housing, Animal; Swine; Swine Diseases; Tail</t>
  </si>
  <si>
    <t>Penny R.H., Walters J.R., Tredget S.J.</t>
  </si>
  <si>
    <t>Tail-biting in pigs: a sex frequency between boars and gilts.</t>
  </si>
  <si>
    <t>http://www.scopus.com/inward/record.url?eid=2-s2.0-0019876563&amp;partnerID=40&amp;md5=64c0849ad8044d015f899fa3eaa25aaf</t>
  </si>
  <si>
    <t>Penny, R.H.; Walters, J.R.; Tredget, S.J.</t>
  </si>
  <si>
    <t>animal; animal disease; article; bites and stings; comparative study; female; injury; male; sex difference; swine; swine disease; tail; Animal; Bites and Stings; Comparative Study; Female; Male; Sex Factors; Swine; Swine Diseases; Tail</t>
  </si>
  <si>
    <t>Penny, R.H.</t>
  </si>
  <si>
    <t>Ewbank R.</t>
  </si>
  <si>
    <t>Social hierarchy in suckling and fattening pigs: A review</t>
  </si>
  <si>
    <t>http://www.scopus.com/inward/record.url?eid=2-s2.0-0001701461&amp;partnerID=40&amp;md5=4e5e67ed659a60b4a90e752ac6ef0df3</t>
  </si>
  <si>
    <t>Ewbank, R., Faculty of Veterinary Science, University of Liverpool Great Britain, United Kingdom</t>
  </si>
  <si>
    <t>Ewbank, R.; Faculty of Veterinary Science, University of Liverpool Great BritainUnited Kingdom</t>
  </si>
  <si>
    <t>Riising H.J., Nielsen N.C., Bille N., Svendsen</t>
  </si>
  <si>
    <t>Streptococcal infections in sucking pigs. 1. Epidemiological investigations.</t>
  </si>
  <si>
    <t>Nordisk veterinaermedicin</t>
  </si>
  <si>
    <t>http://www.scopus.com/inward/record.url?eid=2-s2.0-0016917608&amp;partnerID=40&amp;md5=acd1fe10b541410b4a9170a45970caa8</t>
  </si>
  <si>
    <t>Riising, H.J.; Nielsen, N.C.; Bille, N.; Svendsen</t>
  </si>
  <si>
    <t>animal; animal disease; animal husbandry; article; female; litter size; male; microbiology; pregnancy; season; Streptococcus infection; sucking; swine; swine disease; Animal; Animal Husbandry; Animals, Newborn; Female; Litter Size; Male; Pregnancy; Seasons; Streptococcal Infections; Sucking Behavior; Swine; Swine Diseases</t>
  </si>
  <si>
    <t>Riising, H.J.</t>
  </si>
  <si>
    <t>Penny R.H., Hill F.W.</t>
  </si>
  <si>
    <t>Observations of some conditions in pigs at the abattoir with particular reference to tail biting.</t>
  </si>
  <si>
    <t>http://www.scopus.com/inward/record.url?eid=2-s2.0-0016382891&amp;partnerID=40&amp;md5=3936eb6b8114470b4c971d3b5266d884</t>
  </si>
  <si>
    <t>Penny, R.H.; Hill, F.W.</t>
  </si>
  <si>
    <t>amputation; animal; animal disease; article; bites and stings; breeding; bursitis; congenital malformation; ear; erythema; female; hematoma; hindlimb; injury; male; necrosis; season; sex difference; slaughterhouse; swine; tail; udder; United Kingdom; Abattoirs; Amputation; Animal; Bites and Stings; Breeding; Bursitis; Ear; Erythema; Female; Great Britain; Hematoma; Hindlimb; Male; Mammae; Necrosis; Seasons; Sex Factors; Swine; Tail</t>
  </si>
  <si>
    <t>Abnormal behaviour and pig nutrition. An unsuccessful attempt to induce tail biting by feeding a high energy, low fibre vegetable protein ration.</t>
  </si>
  <si>
    <t>British Veterinary Journal</t>
  </si>
  <si>
    <t>http://www.scopus.com/inward/record.url?eid=2-s2.0-0015641091&amp;partnerID=40&amp;md5=c6b056385dda1ebc31ecd4956225357c</t>
  </si>
  <si>
    <t>Ewbank, R.</t>
  </si>
  <si>
    <t>ammonia; carbon dioxide; aggression; animal; animal behavior; animal food; article; bites and stings; diet; environmental exposure; female; human; maize; male; protein intake; soybean; swine; tail; Aggression; Ammonia; Animal; Animal Nutrition; Behavior, Animal; Bites and Stings; Carbon Dioxide; Diet; Dietary Proteins; Environmental Exposure; Female; Human; Male; Soybeans; Swine; Tail; Zea mays</t>
  </si>
  <si>
    <t>Penny R.H., Hill F.W., Field J.E., Plush J.T.</t>
  </si>
  <si>
    <t>Tail-biting in pigs: a possible sex incidence.</t>
  </si>
  <si>
    <t>http://www.scopus.com/inward/record.url?eid=2-s2.0-0015503299&amp;partnerID=40&amp;md5=ffb274d168d7e73b5b33d59ba318cdfb</t>
  </si>
  <si>
    <t>Penny, R.H.; Hill, F.W.; Field, J.E.; Plush, J.T.</t>
  </si>
  <si>
    <t>animal; animal behavior; animal disease; article; bites and stings; external ear; female; hindlimb; injury; male; sex difference; swine; tail; Animal; Behavior, Animal; Bites and Stings; Ear, External; Female; Hindlimb; Male; Sex Factors; Swine; Tail</t>
  </si>
  <si>
    <t>van Putten G.</t>
  </si>
  <si>
    <t>Analysis and prevention of tail biting in fattening pigs. (Clinical brief report) [Analyse und Vorbeugen der Schwanzbeissens beim Mastschwein. (Klinische Kurzmitteilung)]</t>
  </si>
  <si>
    <t>Deutsche tierarztliche Wochenschrift</t>
  </si>
  <si>
    <t>http://www.scopus.com/inward/record.url?eid=2-s2.0-0014946722&amp;partnerID=40&amp;md5=2bc7f38e9fb4bef62f816ef9fbac4d7d</t>
  </si>
  <si>
    <t>van Putten, G.</t>
  </si>
  <si>
    <t>aggression; animal; animal behavior; animal disease; article; bites and stings; human; injury; swine; tail; Aggression; Animal; Behavior, Animal; Bites and Stings; Human; Swine; Tail</t>
  </si>
  <si>
    <t>An investigation into tail-biting among fattening pigs.</t>
  </si>
  <si>
    <t>http://www.scopus.com/inward/record.url?eid=2-s2.0-0014590540&amp;partnerID=40&amp;md5=f1f996a265131d78d2eb871dd03524ec</t>
  </si>
  <si>
    <t>animal; animal behavior; animal food; article; housing; illumination; swine; Animal; Animal Feed; Behavior, Animal; Housing; Lighting; Swine</t>
  </si>
  <si>
    <t>FareWellDock project</t>
  </si>
  <si>
    <t>http://farewelldock.eu/</t>
  </si>
  <si>
    <t>Led by Professor Anna Valros of the University of Helsinki in Finland</t>
  </si>
  <si>
    <t>Contact persons per country:</t>
  </si>
  <si>
    <t>Prof. Anna Valros, University of Helsinki, Finland (overall coordination &amp; work package 3)</t>
  </si>
  <si>
    <t>Dr. Lene Juul Pedersen, Aarhus University, Denmark (leader of work package 2)</t>
  </si>
  <si>
    <t>Prof. Sandra Edwards, Newcastle University, UK (leader of work package 1)</t>
  </si>
  <si>
    <t>Dr. Jeremy Marchant-Forde, USDA-ARS, USA</t>
  </si>
  <si>
    <t>Dr. Marc Bracke, Wageningen Livestock Research, The Netherlands</t>
  </si>
  <si>
    <t>Dr. Stefan Gunnarsson, SLU, Sweden</t>
  </si>
  <si>
    <t>Dr. Andrew Janczak, Norway</t>
  </si>
  <si>
    <t>Dr. Armelle Prunier, INRA, France</t>
  </si>
  <si>
    <t>http://www.efsa.europa.eu/en/efsajournal/doc/3702.pdf</t>
  </si>
  <si>
    <t>http://www.efsa.europa.eu/en/efsajournal/doc/ahaw_report_pigwelfare_tailbiting_en.pdf?ssbinary=true</t>
  </si>
  <si>
    <t>http://ec.europa.eu/dgs/health_consumer/information_sources/docs/ahw/20130909_presentation_euwelnet_en.pdf</t>
  </si>
  <si>
    <t>Name of research</t>
  </si>
  <si>
    <t>Executing organization(s)</t>
  </si>
  <si>
    <t>Initiative</t>
  </si>
  <si>
    <t>Purpose of research</t>
  </si>
  <si>
    <t>Findings</t>
  </si>
  <si>
    <t>International contact</t>
  </si>
  <si>
    <t>Name and resource of article</t>
  </si>
  <si>
    <t>Additional information</t>
  </si>
  <si>
    <t>Web link</t>
  </si>
  <si>
    <t>Release date</t>
  </si>
  <si>
    <t>Risk factors</t>
  </si>
  <si>
    <t>Sociable Swine/KB8</t>
  </si>
  <si>
    <t>Wageningen UR Leerstoelgroep Fokkerij en genetica 
Leerstoelgroep Adaptatiefysiologie 
, VU Amsterdam, TOPIGS Research Center IPG</t>
  </si>
  <si>
    <t>Scientific Research</t>
  </si>
  <si>
    <t>How could pigs be influenced to behave more socially?</t>
  </si>
  <si>
    <t xml:space="preserve">Problem of tailbiting is caused by several factors (''Bucket model''). Selection of high social breeding value combined with growth per day can positively influence tailbiting. Environment has impact on social behaviour of pigs.  Cost loss of 8mln for pork industry. Found tailbiting in 2,1% of total pigs. </t>
  </si>
  <si>
    <t>Irene Camerlink (Irene.Camerlink@sruc.ac.uk)/Nanda Ursinus (nanda.ursinus@wur.nl)</t>
  </si>
  <si>
    <t>A revolution in thinking about pig tails (Pig Progress 29 (2013)6. - ISSN 1387-3946 - p. 13 - 15.)</t>
  </si>
  <si>
    <t>http://www.pigprogress.net/Growing-Finishing/Environment/2013/10/A-revolution-in-thinking-about-pig-tails-1301982W/</t>
  </si>
  <si>
    <t>Genetics</t>
  </si>
  <si>
    <t xml:space="preserve">Determine the consequences of selection for IGEs for growth (IGEg) on the behavioural repertoire of pigs in a G×E set-up. </t>
  </si>
  <si>
    <t xml:space="preserve">In conclusion, selection on high IGEg reduced potentially harmful biting behaviours in pigs.  </t>
  </si>
  <si>
    <t>Indirect genetic effects for growth rate in domestic pigs alter aggressive and manipulative biting behaviour. Behavior Genetics. Accepted for publication</t>
  </si>
  <si>
    <t>KB8</t>
  </si>
  <si>
    <t>Wageningen UR, leerstoelgroep adaptatiefysiologie</t>
  </si>
  <si>
    <t>How could tail biting be predicted in pigs?</t>
  </si>
  <si>
    <t>There is a relation between the content of serotine in blood in the brain of a pig and the behaviour of them in stressfull sitations. This might make it possible to predict in a early stadium if a pig will be a ''tail biter'' or not.</t>
  </si>
  <si>
    <t>IR. Nanda Ursinus, Wageningen UR Livestock research</t>
  </si>
  <si>
    <t>Bloed vertelt over persoonlijkheid varken (V-focus 10 (2013)4. - ISSN 1574-1575 - p. 28 - 29)</t>
  </si>
  <si>
    <t>Blood serotonin, personality</t>
  </si>
  <si>
    <t>Wageningen UR, Adaptation Physiology Group</t>
  </si>
  <si>
    <t>investigating whether tail biting in pigs can be associated with blood serotonin and with their behavioural and physiological responses to novelty.</t>
  </si>
  <si>
    <t>Generally, only in phases of life during which pigs were classified as tail biters, they seemed to have lower blood platelet serotonin storage and higher blood platelet uptake velocities. Victims also seemed to have lower blood serotonin storage. Additionally, in B housing, tail biters seemed to consistently have lower scores of the factor ‘Near bucket’, possibly indicating a higher fearfulness in tail biters. Further research is needed to elucidate the nature of the relationship between peripheral 5-HT, fearfulness and tail biting, and to develop successful strategies and interventions to prevent and reduce tail biting.</t>
  </si>
  <si>
    <t>Nanda Ursinus (nanda.ursinus@wur.nl)</t>
  </si>
  <si>
    <t>Tail Biting in Pigs: Blood Serotonin and Fearfulness as
Pieces of the Puzzle? PLoS One September 2014 | Volume 9 | Issue 9 | e107040</t>
  </si>
  <si>
    <t>Blood serotonin, fearfulness</t>
  </si>
  <si>
    <t xml:space="preserve">Wageningen UR, Leerstoelgroep Adaptatiefysiologie </t>
  </si>
  <si>
    <t>When does tail biting start and how could it be prevented?</t>
  </si>
  <si>
    <t>Tail biting starts already in the farrowing pens. Enrichment could reduce this. However, when there is no enrichment after weaning tail biting will only increase. This means that it is essential to apply enrichtment material after weaning.</t>
  </si>
  <si>
    <t>Nanda Ursinus (nanda.ursinus@wur.nl), Wageningen UR</t>
  </si>
  <si>
    <t xml:space="preserve">Knabbelen al vroeg aangeleerd (Varkens 76 (2012)April 2012. - ISSN 0166-5952 - p. 35.)
</t>
  </si>
  <si>
    <t>Early life environment</t>
  </si>
  <si>
    <t>Examining the consistency over time in tail biting and tail damage and it explored thepredictive value of general behaviours observed in individual pigs and in pens as a whole</t>
  </si>
  <si>
    <t>Tail biting and tail damage were best predicted by behaviours at pen level and less by behaviours at the individual level:a higher activity, and more pig and pen-directed manipulative behaviours were observedin pens with high levels of tail biting. Particularly higher levels of chewing or consumingobjects such as jute sacks could be useful in predicting tail bite outbreaks. To conclude, tailbiting in pigs starts early in life and is difficult to predict due to its inconsistency, althoughtail damage is more consistent throughout life. Especially behaviour observed at litter orpen level is a promising tool in predicting tail biting and tail damage.</t>
  </si>
  <si>
    <t>Tail biting behaviour and tail damage in pigs and therelationship with general behaviour: Predicting the inevitable? Applied Animal Behaviour Science 156 (2014) 22–36</t>
  </si>
  <si>
    <t>Behaviour, activity, early life</t>
  </si>
  <si>
    <t>Wageningen UR, Leerstoelgroep Fokkerij en genetica 
Leerstoelgroep Adaptatiefysiologie  IPG</t>
  </si>
  <si>
    <t>How does genetic predisposition effect behaviour and how could the effect of behaviour be measured?</t>
  </si>
  <si>
    <t>Genetic predisposition has effect towards tail biting between 0% and 27%. Next to that, presence of more lean meat and less fat thickness does effect tail biting in a negative way. A pig which effects other pigs in a negative way with it's behaviour will get a negative breeding result.</t>
  </si>
  <si>
    <t>Naomi Duijvensteijn (Naomi.Duijvesteijn@topigs.com), Irene Camerlink (Irene.Camerlink@sruc.ac.uk)</t>
  </si>
  <si>
    <t>Asociaal varken beïnvloedt anderen (Varkens 76 (2012)April 2012. - ISSN 0166-5952 - p. 34.)</t>
  </si>
  <si>
    <t>Jute to prevent tail biting</t>
  </si>
  <si>
    <t>Sow farmer Gert van Beek and Wageningen University (Jan Wijnen and coworkers)</t>
  </si>
  <si>
    <t>Sector / Scientific Research</t>
  </si>
  <si>
    <t>Is tail biting preventable by using jute bags?</t>
  </si>
  <si>
    <t xml:space="preserve">The use of jute bags can reduce incidents of tail biting. It is essential to choose the correct moment of application. It also has some negative effects, namely more labour and a higher risk of damage in the manure pit. </t>
  </si>
  <si>
    <t>Gert van Beek (info@spfvarkens.nl), Van Beek SPF varkens BV Lelystad, Runderweg 2, 8219PK, Lelystad, Tel. 0320 277523</t>
  </si>
  <si>
    <t>Mooi om achter de hand te hebben'</t>
  </si>
  <si>
    <t>http://www.varkens.nl/dier/mooi-om-achter-de-hand-te-hebben</t>
  </si>
  <si>
    <t>Enrichment</t>
  </si>
  <si>
    <t>Wageningen UR, Adaption Physiology Group.</t>
  </si>
  <si>
    <t>How does jute bags influence tail biting?</t>
  </si>
  <si>
    <t>The availability of jute bags from moment of birth reduces biting incidents with 50%. Effects on gilts were extraordinary, gilts which had jute bags from moment of birth had 5 times less biting damage comparing with animals which did not have jute bags.</t>
  </si>
  <si>
    <t>Juten doek halveert bijtgedrag'</t>
  </si>
  <si>
    <t>http://www.varkens.nl/dier/juten-doek-halveert-bijtgedrag</t>
  </si>
  <si>
    <t>Assessing the suitability of jute sacks (hung vertically at wall) to reduce biting behaviors and tail wounds in rearing gilts. Additionally, we assessed several characteristics of different types of tail biters.</t>
  </si>
  <si>
    <t>Jute sacks may profoundly reduce damaging behaviors and tail wounds in rearing gilts, probably because they partly meet the behavioral need of pigs for rooting and chewing. Furthermore, (tail) biting  is associated with production level of the gilts (phenotypically and genetically) which suggests a role for breeding programs, and additional research focusing on metabolic demands of (tail) biting pigs.</t>
  </si>
  <si>
    <t>Damaging biting behaviors in intensively kept rearing gilts: the effect of jute sacks, and relations with production characteristics. Accepted for publication in Journal of Animal Science</t>
  </si>
  <si>
    <t>Enrichment, production, genetics</t>
  </si>
  <si>
    <t>Voorspellen van staartbijten</t>
  </si>
  <si>
    <t>Bijten is lastig te voorspellen hoewel hokken waarin veel activiteit is en manipulaties richting hok en hokgenoten aanwezig zijn, potentieel probleem hokken kunnen worden. Verder kan staartbijten al voor spenen beginnen en komen latere staartbijters mogelijk uit bijtende tomen.</t>
  </si>
  <si>
    <t>Staartbijten komt vaak al voor het spenen voor. Nieuwe Oogst LTO Noord. 7 juni p 22</t>
  </si>
  <si>
    <t>How to prevent one of the major behavioural problems on commercial pig farms: tail biting. Aim: yield new knowledge which will help to remove the need for tail docking, the currently widespread preventive practice of cutting off part of the tails of young piglets.</t>
  </si>
  <si>
    <t>Anna Valros (anna.valros@helsinki.fi)</t>
  </si>
  <si>
    <t>http://farewelldock.eu/format-press-release/</t>
  </si>
  <si>
    <t>Daily life factors, enrichment</t>
  </si>
  <si>
    <t xml:space="preserve">KB8 </t>
  </si>
  <si>
    <t>Livestock Research</t>
  </si>
  <si>
    <t>Talking Tails</t>
  </si>
  <si>
    <t>Johan Zonderland (jzonderland@hotmail.com)</t>
  </si>
  <si>
    <t>Still in New Zealand but will return to the Netherlands/ PhD was conducted in the Netherlands</t>
  </si>
  <si>
    <t>http://edepot.wur.nl/151535</t>
  </si>
  <si>
    <t>enrichment, sex, behaviour</t>
  </si>
  <si>
    <t>Wageningen University and Nutreco</t>
  </si>
  <si>
    <t>Scientific Research and Sector</t>
  </si>
  <si>
    <t>Protein effect on biting behaviours</t>
  </si>
  <si>
    <t>Diet</t>
  </si>
  <si>
    <t>Country</t>
  </si>
  <si>
    <t>The Netherlands</t>
  </si>
  <si>
    <t>KU Leuven, Hogeschool Thomas More, Genetics department KU leuven</t>
  </si>
  <si>
    <t>By which factors is tailbiting caused and how could it be decreased by adjustments in management and the provision of enrichment materials?</t>
  </si>
  <si>
    <t>Research started in February 2013 and is not finished yet.</t>
  </si>
  <si>
    <t>'België onderzoekt staartbijten''</t>
  </si>
  <si>
    <t>Management, enrichment</t>
  </si>
  <si>
    <t>An exploratory study on the effects of a straw dispenser in farrowing crates</t>
  </si>
  <si>
    <t>KU Leuven, Thomas More</t>
  </si>
  <si>
    <t>What are the effects of straw dispensers in farrowing crates?</t>
  </si>
  <si>
    <t>Group of sows was split in two, group A got a straw dispenser in front of the sow, group B got one besides the sow. Piglets in group B showed less udder activity because sows showed more ventral lying. Piglets in group B had a lower weight gaining and a lower weaning weight, possibly caused by lower udder activity.</t>
  </si>
  <si>
    <t>Anneleen Bulens, MSc, KU
LeuvenjThomas More Kempen, Kleinhoefstraat 4, B-2440 Geel, Belgium; Tel: þ32-
014562310; Fax: þ32-014584859.
E-mail address: anneleen.bulens@thomasmore.be (A. Bulens).</t>
  </si>
  <si>
    <t>'An exploratory study on the effects of a straw dispenser in farrowing crates''</t>
  </si>
  <si>
    <t>Effect of temporary straw bedding on pigs' behaviour, performance, cortisol and meat quality.</t>
  </si>
  <si>
    <t>KU Leuven, UGent</t>
  </si>
  <si>
    <t>What are the effects of temporary straw bedding on pigs' behaviour, performance, cortisol and meat quality?</t>
  </si>
  <si>
    <t>Straw was added at different moments before slaughter in the pens. These moments were 6,4,2,0 weeks before slaughter. Regarding tailbiting, no differences were found between these different groups.</t>
  </si>
  <si>
    <t>Ester Peeters, +32 16 468137; fax: +32 16 468159.
E-mail address: Ester.Peeters@biw.kuleuven.be</t>
  </si>
  <si>
    <t>Ontwikkeling van een dierenwelzijnsrisico-index voor vleesvarkens</t>
  </si>
  <si>
    <t>KU Leuven</t>
  </si>
  <si>
    <t>What are indicators for animal welfare and what are motives for the excistence of individual differences between pigs. Also was investigated if the ''backtest'' is a reliable method to indicate the personality of pigs.</t>
  </si>
  <si>
    <t>Tail damage was found as an indicator regarding animal welfare</t>
  </si>
  <si>
    <t>Hanne Geenen</t>
  </si>
  <si>
    <t>-</t>
  </si>
  <si>
    <t>Omgevingsverrijking bij varkens  om bijtletsel te vermijden</t>
  </si>
  <si>
    <t>Management&amp;Techniek</t>
  </si>
  <si>
    <t>Sector</t>
  </si>
  <si>
    <t>How does enrichment of the pens effect tailbiting?</t>
  </si>
  <si>
    <t>Enrichment of pens is a possibility to reduce tailbiting, what kind of enrichtment is the most effective is not clear for the moment and should be investigated in further research.</t>
  </si>
  <si>
    <t>Vincent van de Perre</t>
  </si>
  <si>
    <t>Hokverrijking reduceert bijtgedrag bij vleesvarkens</t>
  </si>
  <si>
    <t>Article includes results of several researches</t>
  </si>
  <si>
    <t>Speelgoed voor varkens</t>
  </si>
  <si>
    <t>What kind of enrichment is the most effective?</t>
  </si>
  <si>
    <t>A long iron chain, located as far as possible from the feeding doc, is the most effective to minimize stress.</t>
  </si>
  <si>
    <t>Liesbet Permentier</t>
  </si>
  <si>
    <t>Enrichment, location enrichment</t>
  </si>
  <si>
    <t>Which possibilities are available to enriche farrowing pens?</t>
  </si>
  <si>
    <t>Straw, wood, toys and jute are possiblities to enrich farrowing pens. Important properties of the used materials are: edibility, smell, chewability, formability and degradability</t>
  </si>
  <si>
    <t>Bert Driessen</t>
  </si>
  <si>
    <t>Verrijking van het kraamhok</t>
  </si>
  <si>
    <t>Effect of enrichment at different ages</t>
  </si>
  <si>
    <t>The effect of management adjustments and enrichment materials on the behaviour and growth of finishing pigs.</t>
  </si>
  <si>
    <t>Straw blocks affect the behaviour of fattening pigs</t>
  </si>
  <si>
    <t>Anneleen Bulens; anneleen.bulens@kuleuven.be</t>
  </si>
  <si>
    <t>Abstract in proceedings ISAE Benelux 2014</t>
  </si>
  <si>
    <t>Enrichment, management</t>
  </si>
  <si>
    <t>Belgium</t>
  </si>
  <si>
    <t>Teagasc (The Agriculture and Food Development Authority)</t>
  </si>
  <si>
    <t>Does tailbiting influence the slaughterweights?</t>
  </si>
  <si>
    <t>Tail damage results in lower slaughterweights. Noticed was that pigs with high taildamage had a weight of 12 kilos less than animals without damage. Financial consequences vary between losses of €2,- and €20,- per pig.</t>
  </si>
  <si>
    <t>Ieren onderschatten schade varkensstaart</t>
  </si>
  <si>
    <t>http://www.varkens.nl/nieuws/ieren-onderschatten-schade-varkensstaart</t>
  </si>
  <si>
    <t>Teagasc Animal and Grassland Research and University Collegy Dublin</t>
  </si>
  <si>
    <t>Effect mixing prior to slaughter</t>
  </si>
  <si>
    <t>Tail lesions on farm and slaughter (carcass) are significantly correlated (r= 0.18, P &lt;0.01)</t>
  </si>
  <si>
    <t>Nienke van Staaveren</t>
  </si>
  <si>
    <t>Abstract and poster proceedings ISAE 2014</t>
  </si>
  <si>
    <t>Ireland</t>
  </si>
  <si>
    <t>FAWEC (Farm Animal Welfare Education Center)</t>
  </si>
  <si>
    <t>Motivational and basis risk factors will be described. Prevention and control strategies will be discussed with an emphasis on the use of enrichment material.</t>
  </si>
  <si>
    <t>Farms where animals are kept on straw tailbiting is still noticed.  Lack of enrichment is seen as main reason for tailbiting. Next to that resources and management affect tailbiting. Straw on the floor takes 15-20% of daily activity, straw in a manger takes 4-10%, ropes take 6-10%.</t>
  </si>
  <si>
    <t>Dr. Déborah Temple</t>
  </si>
  <si>
    <t>Webinar: ''Tailbiting and the use of enrichment material: a challenge for the pig sector''</t>
  </si>
  <si>
    <t>Digital ''College''/Education</t>
  </si>
  <si>
    <t>Enrichment, resources, management</t>
  </si>
  <si>
    <t>Spain</t>
  </si>
  <si>
    <t>Tail-Biting: A new perspective</t>
  </si>
  <si>
    <t>University of Bristol, Newcastle University</t>
  </si>
  <si>
    <t>To examine the literature on tail-biting in pigs but considered from a new perspective using three different discriptive behavioural types, namely  ''two stages'', ''suden-forcefull'' and obsessive.</t>
  </si>
  <si>
    <t>To standardise international studies regarding tail-biting, three catogories were made to classify damage of tailbiting.  Solutions to prevent and/or minimise tailbiting should be more tailored in combination with more motivation of researchers and farmers to tackle down more presisely the type of outbreak when one is observed.</t>
  </si>
  <si>
    <t>Nina R. Taylor, Tel.: +44 117 3319206; fax: +44 117 9289582.
E-mail address: nina.taylor@bristol.ac.uk (N.R. Taylor).</t>
  </si>
  <si>
    <t>Literature study</t>
  </si>
  <si>
    <t>Housing. Environment</t>
  </si>
  <si>
    <t>Tail biting in pigs: Understanding the interactable problem.</t>
  </si>
  <si>
    <t>University of Newcastle</t>
  </si>
  <si>
    <t>Inform reader about tail biting in pigs</t>
  </si>
  <si>
    <t>The role of environment cannot be forgotten as a cause for tail biting. Also health problems feeding problems can be reasons for an outbreak of tail biting.</t>
  </si>
  <si>
    <t>S.A. Edwards, sandra.edwards@ncl.ac.uk, University of Newcastle, King George VI Building, Newcastle upon Tyne NE1 7RU, Uk</t>
  </si>
  <si>
    <t>Housing, feeding, health</t>
  </si>
  <si>
    <t>Risk factors for tail biting</t>
  </si>
  <si>
    <t>University of Bristol, University of Newcastle</t>
  </si>
  <si>
    <t>identify the risk factors associated
with tail biting on commercial pig production units and to
formulate tailored intervention strategies to reduce the problem
on each farm, rather than providing a generalised solution applicable
to all.</t>
  </si>
  <si>
    <t>In conclusion, while some risk factors are structural and require substantial capital investment
to change, a significant reduction in the risk of tail biting can be achieved on many farms through
the systematic evaluation and modification of management practices.</t>
  </si>
  <si>
    <t>Nina Taylor</t>
  </si>
  <si>
    <t>Prevalence of risk factors for tail biting on commercial farms
and intervention strategies. The Veterinary Journal 194 (2012) 77–83</t>
  </si>
  <si>
    <t>Enrichment, stocking density, feed and drink, climate, space, health, moving and mixing, tail biting history, housing, light</t>
  </si>
  <si>
    <t>UK</t>
  </si>
  <si>
    <t>Universiteit van Aarhus</t>
  </si>
  <si>
    <t>Met software achterhalen wat oorzaak van staartbijten is</t>
  </si>
  <si>
    <t>http://www.veearts.nl/2014/oorzaak-staartbijten-achterhalen-met-software/</t>
  </si>
  <si>
    <t>Nordic Joint Committee for tail biting in pigs</t>
  </si>
  <si>
    <t>Assessing if neuroma's are formed in tails of docked (different lengths) pigs</t>
  </si>
  <si>
    <t>Tail docking leads to behavioural changes indicative of pain and to later development of neuromas in the docked tail tips</t>
  </si>
  <si>
    <t>Mette Herskin (mette.herskin@agrsci.dk)</t>
  </si>
  <si>
    <t>Submitted article</t>
  </si>
  <si>
    <t>zie ook http://www.pigprogress.net/Growing-Finishing/Environment/2013/1/Tail-biting-and-tail-docking-Biology-welfare-economics-1162311W/ en www.farewelldock.eu</t>
  </si>
  <si>
    <t xml:space="preserve">Started in Nordic Joint Committee for tail biting in pigs and seems now also incorporated in Farewelldock </t>
  </si>
  <si>
    <t>Assessing pain in tail docked pigs</t>
  </si>
  <si>
    <t>Tail docked pigs might experience nociceptive changes in the weeks or months after the nerve damage induced by tail docking.</t>
  </si>
  <si>
    <t>Can peripheripheral nerve damage caused by tail docking lead to tial pain later in the life of pigs? Book of abstracts ISAE 2014  p. 135</t>
  </si>
  <si>
    <t>Assessing how much straw is needed to prevent tail biting</t>
  </si>
  <si>
    <t>It seems as if 500 gr straw per pig per day results in permanent access to straw (not yet published).</t>
  </si>
  <si>
    <t>Mette Herskin (mette.herskin@agrsci.dk)/ Karen Thodberg (karen.thodberg@agrsci.dk)</t>
  </si>
  <si>
    <t>Denmark</t>
  </si>
  <si>
    <t>MTT Agrifood Research Finland, Economic Research, Kampusranta 9, FI-60320 Seinäjoki</t>
  </si>
  <si>
    <t xml:space="preserve">The goal of this paper is to examine how animal welfare could be improved in pig 
fattening by providing producers with extra incentives. </t>
  </si>
  <si>
    <t xml:space="preserve">The results suggest that producers have incentives to adjust prevention policy when new information about the risk of tail biting is obtained. Moreover, the  resources would be used more efficiently by promoting enrichments use (as such or with type) 
than extra space, but this requires markets or public policy to provide producers with extra 
incentives. </t>
  </si>
  <si>
    <t>Jarkko Niemi (jarkko.niemi@mtt.fi)</t>
  </si>
  <si>
    <t>http://ageconsearch.umn.edu/bitstream/125957/2/Niemi%20et%20al.pdf</t>
  </si>
  <si>
    <t>Incentives</t>
  </si>
  <si>
    <t>University of Helsinki</t>
  </si>
  <si>
    <t>Tail biting and health (intestines)</t>
  </si>
  <si>
    <t>Anna Valros (anna.valros@helsinki.fi)/ Pälvi Palander</t>
  </si>
  <si>
    <t>Jejunal morphology and blood metabolites in tail biting, victim and control pigs. Animal. 7, 9, p. 1523-1531</t>
  </si>
  <si>
    <t>Health</t>
  </si>
  <si>
    <t>Tail biting and early enrichment</t>
  </si>
  <si>
    <t>Helena Telkänranta (helena.telkanranta@helsinki.fi)</t>
  </si>
  <si>
    <t>http://www.sciencedirect.com/science/article/pii/S0168159114000057</t>
  </si>
  <si>
    <t>http://kotisivu.surffi.net/~heltel1/research_on_enrichment.html</t>
  </si>
  <si>
    <t>Tail biting and feed</t>
  </si>
  <si>
    <t>Tail biting alters feeding behaviour</t>
  </si>
  <si>
    <t>Elina Viitasaari</t>
  </si>
  <si>
    <t>Tail biting and health</t>
  </si>
  <si>
    <t>Tail damage results in health problems</t>
  </si>
  <si>
    <t>Camilla Munsterhjelm/Mari Heinonen</t>
  </si>
  <si>
    <t>Finland</t>
  </si>
  <si>
    <t>SLU</t>
  </si>
  <si>
    <t>Scienctific Research</t>
  </si>
  <si>
    <t xml:space="preserve">Anna Wallenbeck (anna.wallenbeck@slu.se) (/Linda Keeling) </t>
  </si>
  <si>
    <t>Tail biting and feeder use</t>
  </si>
  <si>
    <t>Anna Wallenbeck (anna.wallenbeck@slu.se)</t>
  </si>
  <si>
    <t>Wallenbeck, A. and Keeling, L. 2013. Using data from electronic feeders on visit frequency and feed consumption to indicate tail biting outbreaks in commercial pig production. Journal of Animal Science. Accepted</t>
  </si>
  <si>
    <t>Feedng</t>
  </si>
  <si>
    <t>Tail biting and other damaging behaviour</t>
  </si>
  <si>
    <t>Anna Wallenbeck (anna.wallenbeck@slu.se)/Emma Brunberg</t>
  </si>
  <si>
    <t>Brunberg, E., Wallenbeck, A. and Keeling, L.J. 2011. Tail biting in fattening pigs: Associations between frequency of tail biting and other abnormal behaviours. Applied Animal Behavior Science, 133, 18-25</t>
  </si>
  <si>
    <t>Behaviour</t>
  </si>
  <si>
    <t>Tail biting and gene expression</t>
  </si>
  <si>
    <t>Behavioural and Brain Gene Expression Profiling in Pigs during Tail Biting Outbreaks – Evidence of a Tail Biting Resistant Phenotype</t>
  </si>
  <si>
    <t>Gene expression</t>
  </si>
  <si>
    <t>Tail damage at slaughter</t>
  </si>
  <si>
    <t>Linda Keeling (linda.keeling@slu.se)</t>
  </si>
  <si>
    <t>Keeling, L., Wallenbeck, A., Larsen, A. and Holmgren, N. 2012. Scoring tail damage in pigs: an evaluation based on recordings at Swedish slaughterhouses. Acta Veterinaria Scandinavica 2012, 54:32</t>
  </si>
  <si>
    <t>Sweden</t>
  </si>
  <si>
    <t>Manja Zupan/Adroaldo Zanella</t>
  </si>
  <si>
    <t>Fear</t>
  </si>
  <si>
    <t>Deparment of Animal Sciences, Washington State University, Pullman, WA, United States; Department of Production Animal Clinical Science, Norwegian School of Veterinary Science</t>
  </si>
  <si>
    <t>Andrew Janczak (Norway)/Wilson (US)</t>
  </si>
  <si>
    <t>Norway</t>
  </si>
  <si>
    <t>EFSA, 2014. Scientific Opinion concerning a Multifactorial approach on the use of animal and non-animal-based measures to assess the welfare of pigs. EFSA Journal 12, 101.</t>
  </si>
  <si>
    <t>EFSA, 2007. Scientific Opinion of the Panel on Animal Health and Welfare on a request from Commission on the risks associated with tail biting in pigs and possible means to reduce the need for tail docking considering the different housing and husbandry systems. The EFSA Journal 611, 1-13.</t>
  </si>
  <si>
    <t>Publications / activities by EFSA or at EU level</t>
  </si>
  <si>
    <t>Presentation on development of online training tool for enrichment for fattening pigs (council directive 2008/120/EC) within EU WelNet project</t>
  </si>
  <si>
    <t>Online training tool:</t>
  </si>
  <si>
    <t>http://www.euwelnet.eu/euwelnet/53669/5/0/80</t>
  </si>
  <si>
    <t>Büttner, K., Scheffler, K., Czycholl, I., Krieter, J.,</t>
  </si>
  <si>
    <t>Social network analysis - centrality parameters and individual network positions of agonistic behavior in pigs over three different age levels</t>
  </si>
  <si>
    <t>SpringerPlus</t>
  </si>
  <si>
    <t>10.1186/s40064-015-0963-1</t>
  </si>
  <si>
    <t>http://www.scopus.com/inward/record.url?eid=2-s2.0-84928690818&amp;partnerID=40&amp;md5=8ebc5968557e9c13090e4a46ed866bf1</t>
  </si>
  <si>
    <t>2-s2.0-84928690818</t>
  </si>
  <si>
    <t>Valros, A., Palander, P., Heinonen, M., Munsterhjelm, C., Brunberg, E., Keeling, L., Piepponen, P.,</t>
  </si>
  <si>
    <t>Evidence for a link between tail biting and central monoamine metabolism in pigs (Sus scrofa domestica)</t>
  </si>
  <si>
    <t>10.1016/j.physbeh.2015.02.049</t>
  </si>
  <si>
    <t>http://www.scopus.com/inward/record.url?eid=2-s2.0-84924428663&amp;partnerID=40&amp;md5=19b078d5938393ecb19f80c6dde92e8a</t>
  </si>
  <si>
    <t>2-s2.0-84924428663</t>
  </si>
  <si>
    <t>Di Martino, G., Scollo, A., Gottardo, F., Stefani, A.L., Schiavon, E., Capello, K., Marangon, S., Bonfanti, L.,</t>
  </si>
  <si>
    <t>The effect of tail docking on the welfare of pigs housed under challenging conditions</t>
  </si>
  <si>
    <t>10.1016/j.livsci.2014.12.012</t>
  </si>
  <si>
    <t>http://www.scopus.com/inward/record.url?eid=2-s2.0-84922842404&amp;partnerID=40&amp;md5=3de669b81a851de0c49e359eae09e400</t>
  </si>
  <si>
    <t>2-s2.0-84922842404</t>
  </si>
  <si>
    <t>Herskin, M.S., Thodberg, K., Jensen, H.E.,</t>
  </si>
  <si>
    <t>Effects of tail docking and docking length on neuroanatomical changes in healed tail tips of pigs</t>
  </si>
  <si>
    <t>10.1017/S1751731114002857</t>
  </si>
  <si>
    <t>http://www.scopus.com/inward/record.url?eid=2-s2.0-84925086715&amp;partnerID=40&amp;md5=b4f99592cd450135ab4d9892f227209b</t>
  </si>
  <si>
    <t>2-s2.0-84925086715</t>
  </si>
  <si>
    <t>Holinger, M., Früh, B., Hillmann, E.,</t>
  </si>
  <si>
    <t>Group composition for fattening entire male pigs under enriched housing conditions-Influences on behaviour, injuries and boar taint compounds</t>
  </si>
  <si>
    <t>10.1016/j.applanim.2015.01.016</t>
  </si>
  <si>
    <t>http://www.scopus.com/inward/record.url?eid=2-s2.0-84924986055&amp;partnerID=40&amp;md5=a8a964b5ae84d3e822fe5f058f955980</t>
  </si>
  <si>
    <t>2-s2.0-84924986055</t>
  </si>
  <si>
    <t>Sutherland, M.A.,</t>
  </si>
  <si>
    <t>Welfare implications of invasive piglet husbandry procedures, methods of alleviation and alternatives: a review</t>
  </si>
  <si>
    <t>New Zealand Veterinary Journal</t>
  </si>
  <si>
    <t>10.1080/00480169.2014.961990</t>
  </si>
  <si>
    <t>http://www.scopus.com/inward/record.url?eid=2-s2.0-84920544550&amp;partnerID=40&amp;md5=e0ae4ab1de6d8c46bffc87e6a8d45530</t>
  </si>
  <si>
    <t>2-s2.0-84920544550</t>
  </si>
  <si>
    <t>Ursinus, W.W., Van Reenen, C.G., Kemp, B., Bolhuis, J.E.,</t>
  </si>
  <si>
    <t>2-s2.0-84901622295</t>
  </si>
  <si>
    <t>Telkänranta, H., Swan, K., Hirvonen, H., Valros, A.,</t>
  </si>
  <si>
    <t>2-s2.0-84904403900</t>
  </si>
  <si>
    <t>Ursinus, W.W., Van Reenen, C.G., Reimert, I., Bolhuis, J.E.,</t>
  </si>
  <si>
    <t>e107040</t>
  </si>
  <si>
    <t>2-s2.0-84906965623</t>
  </si>
  <si>
    <t>Camerlink, I., Ursinus, W.W., Bijma, P., Kemp, B., Bolhuis, J.E.,</t>
  </si>
  <si>
    <t>10.1007/s10519-014-9671-9</t>
  </si>
  <si>
    <t>http://www.scopus.com/inward/record.url?eid=2-s2.0-84906958008&amp;partnerID=40&amp;md5=409cd7999c695823d23d1983ed7e6681</t>
  </si>
  <si>
    <t>2-s2.0-84906958008</t>
  </si>
  <si>
    <t>Ursinus, W.W., Wijnen, H.J., Bartel, A.C., Dijvesteijn, N., van Reenen, C.G., Bolhuis, J.E.,</t>
  </si>
  <si>
    <t>2-s2.0-84908288526</t>
  </si>
  <si>
    <t>Torres González-Chávez, M., Vega Cañizares, E.,</t>
  </si>
  <si>
    <t>Some aspects have more than enough behavior and swinish tail biting [Algunos aspectos sobre conducta y caudofagia porcina]</t>
  </si>
  <si>
    <t>Revista Electronica de Veterinaria</t>
  </si>
  <si>
    <t>http://www.scopus.com/inward/record.url?eid=2-s2.0-84919754297&amp;partnerID=40&amp;md5=c998f3efdbc9e65c8c0e5864a3dcbc95</t>
  </si>
  <si>
    <t>2-s2.0-84919754297</t>
  </si>
  <si>
    <t>Telkänranta, H., Bracke, M.B.M., Valros, A.,</t>
  </si>
  <si>
    <t>http://www.scopus.com/inward/record.url?eid=2-s2.0-84922759438&amp;partnerID=40&amp;md5=54ae0302ee5f79a729f49917266cd84f</t>
  </si>
  <si>
    <t>2-s2.0-84922759438</t>
  </si>
  <si>
    <t>Camerlink, I., Bolhuis, J.E., Duijvesteijn, N., Van Arendonk, J.A.M., Bijma, P.,</t>
  </si>
  <si>
    <t>2-s2.0-84901597976</t>
  </si>
  <si>
    <t>Ellen, E.D., Bas Rodenburg, T., Albers, G.A.A., Elizabeth Bolhuis, J., Camerlink, I., Duijvesteijn, N., Knol, E.F., Muir, W.M., Peeters, K., Reimert, I., Sell-Kubiak, E., van Arendonk, J.A.M., Visscher, J., Bijma, P.,</t>
  </si>
  <si>
    <t>The prospects of selection for social genetic effects to improve welfare and productivity in livestock</t>
  </si>
  <si>
    <t>Frontiers in Genetics</t>
  </si>
  <si>
    <t>NOV</t>
  </si>
  <si>
    <t>Article 377</t>
  </si>
  <si>
    <t>10.3389/fgene.2014.00377</t>
  </si>
  <si>
    <t>http://www.scopus.com/inward/record.url?eid=2-s2.0-84917676511&amp;partnerID=40&amp;md5=e60d4862483903e1010926258f1a6a4d</t>
  </si>
  <si>
    <t>2-s2.0-84917676511</t>
  </si>
  <si>
    <t>Entwicklung und Validierung von praxistauglichen Maßnahmen zum Verzicht des routinemäßigen Schwänzekupierens beim Schwein ("Ringelschwanzprojekt")</t>
  </si>
  <si>
    <t>An diesem Projekt haben 15 Mastbetriebe über 3 Durchgänge hinweg teilgenommen und Ferkel mit unkupierten Schwänzen eingestallt.  Ab dem zweiten Durchgang wurden auch die entsprechenden Aufzuchtbetriebe eingebunden. Zahlreiche verschiedene Präventivmaßnahmen wurden zur Verhinderung von Schwanzbeißen umgesetzt.</t>
  </si>
  <si>
    <t>Ein vorwiegendes Problem durch Schwanzbeißen tritt im Bereich der Aufzucht auf. Bei  65,2 % der unkupierten Ferkel wurde bereits ein Schwanzverlust zu Mastbeginn festgestellt.
Die Zahl der durch Verletzungen betroffenen Tiere schwankte je nach Tiergruppe sehr stark. Ebenso unterschiedlich war auch der Schweregrad der Schwanzverletzungen durch Beißen.
Die Autorin schlussfolgert: Anhand der vorliegenden Arbeit wird somit deutlich, dass es ein allgemeines Patentrezept, welches auf jedem Betrieb das Auftreten von Schwanzbeißen bei Schweinen sicher verhindert, nicht geben können wird, da die Risikofaktoren für das Auftreten dieser Verhaltensstörung multifaktoriell und auf jedem Betrieb im Detail anders gelagert sind. Hierzu bedarf es einer einzelbetrieblichen Identifizierung und Minimierung möglicher Risikofaktoren.
Als grundlegende Anknüpfungspunkte zur Minderung des Schwanzbeißerrisikos sieht die Autorin 1)  die Futter und Wasserversorgung, 2) die Ferkelvitalität und Gesundheit im Allgemeinen sowie 3) die  Beschäftigungsmöglichkeiten.
Eine intensive Tierbeobachtung durch sensibilisierte Landwirte ist nach Ansicht der Autorin unabdingbar um frühzeitig das Beißgeschehen zu erkennen und eingreifen zu können</t>
  </si>
  <si>
    <t>thomas.blaha@tiho-hannover.de</t>
  </si>
  <si>
    <t>mögliche Ursachen des Schwanzbeißens bei Schweinen weiter einzugrenzen, intensiver erforschen und tierschutzgerechte Lösungsstrategien für die Praxis entwickeln</t>
  </si>
  <si>
    <t>Stiftung Tierarztliche Hochschule Hannover (Projektleitung), EGO Georgsmarienhütte GmbH &amp; Co. KG, Tönnies Lebensmittel GmbH &amp; Co. KG, Westfleisch e.G., Georg-August-Universität Göttingen, Ministerium für Klimaschutz, Umwelt, Landwirtschaft, Natur- und Verbraucherschutz des Landes Nordrhein-Westfalen (MKULNV)</t>
  </si>
  <si>
    <t>http://en.fvm.dk/focus-on/animal-welfare/international-conference-on-pig-welfare/</t>
  </si>
  <si>
    <t>Methods summary</t>
  </si>
  <si>
    <t>Results summary</t>
  </si>
  <si>
    <t xml:space="preserve">Tail biting - Risk factors for being bitten and the effect of straw on tail lesion prevalence </t>
  </si>
  <si>
    <t xml:space="preserve">Associations of tail biting in pigs with immune parameters </t>
  </si>
  <si>
    <t>Experiences with Intact Tails in Well-Managed Conventional Herds</t>
  </si>
  <si>
    <t xml:space="preserve">Curly Tails: the Dutch Approach </t>
  </si>
  <si>
    <t>The SchwIP Management Tool for Tail Biting in Fattening Pigs: a Comprehensive Approach for a Complex Problem</t>
  </si>
  <si>
    <t>Tail Lesions on Carcasses of Irish Slaughter Pigs in Relation to Producer Association with Advisory Services</t>
  </si>
  <si>
    <t>The Effect of an Enriched Environment on Biting Behavior and Performance of Finishing Pigs with Intact Tails</t>
  </si>
  <si>
    <t>Straw Use and Prevention of Tail Biting in Undocked Pigs; a Survey of Housing and Management Routines in Swedish Pig Farms</t>
  </si>
  <si>
    <t>page</t>
  </si>
  <si>
    <t>Marie Erika Busch</t>
  </si>
  <si>
    <t>Retrospective analysis of two datasets. (1) Records of weight gain, treatments and gender in 672-924 tail docked pigs in three herds. Logistic regression analysis whether any of the three affects risk of being bitten as defined by tail lesion treatment records. (2) Data from 80 farrow-finish herds.</t>
  </si>
  <si>
    <t>(1) Castrates had higher risk , weight and treatment were not associated. (2) Provision of straw in the farrowing and finisher unit reduced tail lesion prevalence at slaughter. No effect of straw in weaner unit.</t>
  </si>
  <si>
    <t>Winanda W. Ursinus, Inonge Reimert, Cornelis G. Van Reenen, H.K. Parmentier, Bas Kemp, J. Elizabeth Bolhuis</t>
  </si>
  <si>
    <t>Tail biters showed differences in immune parameters from other pigs, yet these were not always consistent.</t>
  </si>
  <si>
    <t>Sabine Dippel, Astrid L. vom Brocke, Dana P. Madey, Lars Schrader</t>
  </si>
  <si>
    <t>A tail biting prevention tool (SchwIP) which combined animal health and welfare planning with farm individual risk assessment was applied by one researcher and 84 trained farm advisers and veterinarians on 188 conventional German farms twice within one year. Participating farmers and advisers/vets completed feedback questionnaires.</t>
  </si>
  <si>
    <t>Total tail biting risk significantly decreased across farms, as did prevalences of tail and ear lesions. Farmers gained new knowledge on tail biting causation and a new farm overview, and the majority of advisers/vets stated that they would be able to integrate SchwIP in their daily work.</t>
  </si>
  <si>
    <t>N. van Staaveren, D. Teixeira, A. Hanlon, and L. Boyle</t>
  </si>
  <si>
    <t>13133 carcasses from 61 farms (23 clients) were scored for sex, herd and tail lesion scores. Effects of sex, client status, and observer were analysed in a GLMM.</t>
  </si>
  <si>
    <t>Prevalences moderate and severe tail lesions: 25.2% and 3.1% of pigs. Batch level prevalence ranged from 3.2-70% for moderate
and 0-21.4% for severe tail lesions. Males had higher odds of tail lesions. Pigs from clients had lower odds of moderate tail lesions but no effect for severe lesions.</t>
  </si>
  <si>
    <t>Lahrmann, H.P.; Jensen, T.; Damsted, E.</t>
  </si>
  <si>
    <t>Pilot study. On two farms, 80-90 pigs (23 or 45 pens) per batch were not tail docked. Tail bitten pigs were counted every two weeks.</t>
  </si>
  <si>
    <t>Tail biting incidence differed between farms. In herd 2, 51 % of the pigs with intact tails had a tail lesion at least once between 7-110 kg.</t>
  </si>
  <si>
    <t>Stefan Gunnarsson, Beth Young and Rebecka Westin</t>
  </si>
  <si>
    <t>60 Swedish pig farmers answered a telephone questionnaire on housing and management realted to straw access and tail biting. NB: Tails of Swedish pigs are not docked. The study is a part of FareWellDock project.</t>
  </si>
  <si>
    <t>In 50% of the nursery farms tail biting was never seen, and in 39% tail biting was seen ≤2 times/year. Farmers with finishing pigs reported on
average 1.6% tail bitten pigs per batch. All farms used straw, mostly cut or chopped and given more or less daily. The majority of farms did not report problems with the manure handling system.</t>
  </si>
  <si>
    <t>Anneleen Bulensab, Sanne Van Beirendoncka, Jos Van Thielena, Nadine Buysb, Bert Driessena</t>
  </si>
  <si>
    <t>90 undocked pigs were housed in barren or enriched pens (n pens not known). Behaviour was observed once a week and pigs weighed four times.</t>
  </si>
  <si>
    <t>Treatment did not affect tail and ear biting, yet there was very little tail biting which seemd to mainly have occured before finishing. Pigs in barren pens perfomed more biting of paws or flanks and pigs in enriched pens reached higher slaughter weights.</t>
  </si>
  <si>
    <t>Pigs (n=480) were housed either barren or enriched (n pens not known). Tail biting and wounds were recorded during the weaner, grower and finisher phase. Per phase, pigs were characterized as tail biter, victim, tail biter/victim, or neutral. Immunologal paramters were determined at three time points. Mixed model analysis of effect of biter status.</t>
  </si>
  <si>
    <t>M. Kluivers-Poodt, N. Dirx, C.M.C. van der Peet, A. Hoofs, W. W. Ursinus, J. E. Bolhuis, G. van der Peet</t>
  </si>
  <si>
    <t>The Declaration of Dahlfsen comprises comprises a
demonstration project, development of a toolbox and knowledge exchange, and aims at closing
the gap between science and practice. Since 2014, undocked pigs are kept on the demonstration farm, where caretakers were coached. A toobox with curative measures is under construction. A network of farmers keeping undocked pigs has been set up. Next step will be to create an educational programme for farmers and advisors.</t>
  </si>
  <si>
    <t>Tail biting did occur on the demonstration farm, sometimes even at three weeks of age. Farm personnel learned to be more alert and actively adapt management for prevention. Some enrichments were not practicable and work load for adequate enrichment provision was higher than expected. Pig farmers are key figures on the road to undocked tails.</t>
  </si>
  <si>
    <t>• Tail docking benefits for the pigs: reduction in tail biting risk, benefits for humans: better production economics
• But: tail docking is painful. 
• Quantifying the welfare balance for being tail docking vs. being tail bitten depends on understanding the severity and duration of pain experienced (acute pain of injury, inflammatory pain, chronic pain from damaged nerves) and the number of pigs affected. This is currently being assessed in the FareWellDock project (www.farewelldock.eu)
• Tail biting is multifactorial. Most farms have some risk present.
• Key point for progress is to reduce risk factors on farms, e.g. with HAT (spreadsheet decision support tool; Taylor et al., 2012) or SchwIP (Dippel et al., IPWC conference poster). Selecting for reduced tail biting predisposition (heritability = 0.27; Breuer et al, 2005), developing automated early warning of outbreaks and developing pharmacological outbreak-control products might also contribute to progress.</t>
  </si>
  <si>
    <t>International Pig Welfare Conference 2015, Copenhagen</t>
  </si>
  <si>
    <t>posters</t>
  </si>
  <si>
    <t>presentation</t>
  </si>
  <si>
    <t>Assessment and Alleviation of Pain in Pig Production</t>
  </si>
  <si>
    <t>Sandra Edwards, Newcastle University, UK</t>
  </si>
  <si>
    <t>Beschäftigung</t>
  </si>
  <si>
    <t>Platzangebot</t>
  </si>
  <si>
    <t>Fütterung</t>
  </si>
  <si>
    <t>Stallklima</t>
  </si>
  <si>
    <t>multi</t>
  </si>
  <si>
    <t>Gesundheit</t>
  </si>
  <si>
    <t>Verhalten</t>
  </si>
  <si>
    <t># Abriel, M.; Jais, C. (2013): Mehr Tierwohl - Maßnahmen im Bereich der Haltung: Versuche zur Reduzierung des Schwanzbeißens bei Ferkeln; Tagungsbandbeitrag Landtechnisch- bauliche Jahrestagung, Hergolding; LfL-Schriftenreihe Ausg.: 11, S. 39 bis 48, ISSN: ISSN 1611-4159
# Abriel, M.; Jais, C. (2013): Einfluss des Kupierens, der Haltungsbedingungen und Gegenmaßnahmen auf das Auftreten und die Entwicklung von Kannibalismus bei Aufzuchtferkeln im konventionellen Betrieb; Tagungsbandbeitrag  BTU Tagung Vechta, S. 17 bis 22, 6 Seiten; KTBL
# Abriel, M.; Jais, C. (2013): Einfluss der Haltungsbedingungen auf das Auftreten von Kannibalismus bei Aufzuchtferkeln; Landtechnik, Ausg.: 68(6) 2013, S. 389 bis 394, KTBL
# Abriel, M.; Jais, C.; Bernhardt, H. (2014): Influence of tail docking, housing conditions and stocking density on the appearance of cannibalism in weaning piglets; Tagungsbandbeitrag; AgEng, Zürich, Schweiz
# Abriel, M.; Jais, C.; Bernhardt, H. (2014): Einfluss der Buchtengestaltung und des Platzangebots auf das Schwanzbeißen bei Aufzuchtferkeln; Landtechnik, Ausg.: 69(6) 2014, S. 308 bis 314, KTBL; online verfügbar: https://www.landtechnik-online.eu/ojs-2.4.5/index.php/landtechnik/article/view/719
# Außerdem alle Ergebnisse kurz zusammengefasst: http://www.lfl.bayern.de/ilt/tierhaltung/schweine/029325/index.php</t>
  </si>
  <si>
    <t>Strukturierung</t>
  </si>
  <si>
    <t>Absetzen</t>
  </si>
  <si>
    <t>13 Durchgänge mit 2/3 Schwänzen sowie 13 Durchgänge mit unkupierten Schwänzen</t>
  </si>
  <si>
    <t>Bei insgesamt 26 Einstallungen mit 1.136 Tieren summierten sich die direkten Schäden im 1. Projektabschnitt (2/3-Schwanz) auf 3,69€/eingestalltes Tier. Im 2. Projektabschnitt (unkupierter Schwanz) liefen direkte Schäden von 19,10€/eingestalltes Tier auf. Dabei sind die Kosten für den höheren Aufwand (Investitionskosten für die Umgestaltung der Buchten, Angebot von diversen Beschäftigungsmaterialien, Mehraufwand an Arbeit und Medikamenten) nicht berücksichtigt. 
Bei den Durchgängen mit 2/3 Schwänzen sind nur bei einem Durchgang Schwanznekrosen aufgetreten. Ganz anders bei den Durchgängen mit unkupierten Schwänzen: Von 13 Durchgängen wiesen 10 Durchgänge erhebliche Nekrosen auf. Diese Nekrosen waren Wegbereiter des Schwanzbeißens. Nur mit einem erheblichen Aufwand an Gegenmaßnahmen konnten noch größere Schäden vermieden werden.</t>
  </si>
  <si>
    <t>M</t>
  </si>
  <si>
    <t>AM</t>
  </si>
  <si>
    <t xml:space="preserve">Je 52 männlichen Kastraten mit Langschwanz wurde bereits im Abferkelstall Heu angeboten. Vier Varianten wurden entsprechend der betrieblichen Möglichkeiten geprüft. Maststall: Die Buchtengestaltung erfolgte hinsichtlich Heugabe analog. Die Bite-Rite wurden durch Ketten mit Hardgummi, welche auch als „Wippe“ dienten, ersetzt.
</t>
  </si>
  <si>
    <t>A</t>
  </si>
  <si>
    <t>* Nach Mängeln in der Tränkewasserversorgung und Nüchterung vor dem Transport zur Schlachtung trat ein massives Schwanzbeißgeschehen auf. 
* Die ergänzende Fütterung hat das Geschehen etwas gemildert, aber nicht verhindert.
* Interstitielle Nephritis nicht vermehrt aufgetreten, nur sekundär in Folge der Schwanzentzündung</t>
  </si>
  <si>
    <t>* Lehr- und Versuchszentrum Futterkamp
* 500 Tiere, 5 „identische" Abteile a 100 Tiere
* Beschäftigungsmaterial: Luzernestroh täglich neu)
* Wöchentliche Bonitierung (Beißgeschehen, Schwanzverluste)  
* Videoaufzeichnungen (Aktivitätsverhalten)
* Versuche zur Optimierung der Fütterung erfolgen nach Abschluss der Untersuchungen zum Absetzmanagement</t>
  </si>
  <si>
    <t>Wurfweises vs. Gemischte Würfe: 5 Durchgänge;
4 vs. 5 Wochen Säugezeit: 1 Durchgang</t>
  </si>
  <si>
    <t>Blatt</t>
  </si>
  <si>
    <t>Scientific articles</t>
  </si>
  <si>
    <t>IPWC_2015</t>
  </si>
  <si>
    <t>EFSA_EU</t>
  </si>
  <si>
    <t>Online training tool for enrichment / (council directive 2008/120/EC)</t>
  </si>
  <si>
    <t>Inhaltsbeschreibung</t>
  </si>
  <si>
    <t>N Durchgänge (Versuch) / Erhebungen (on-farm) pro Betrieb</t>
  </si>
  <si>
    <t>Publikationen, (Zwischen)Berichte</t>
  </si>
  <si>
    <t>Tail biting incidence among undocked, growing-finishing pigs in Norway</t>
  </si>
  <si>
    <t>Szent István University Budapest, Faculty of Veterinary Science, Department of Animal Hygiene, Herd-health and Veterinary Ethology</t>
  </si>
  <si>
    <t>Examine tail biting incidence among undocked Norwegian pigs kept in small scale, traditional farms</t>
  </si>
  <si>
    <t xml:space="preserve">Of important findings was the provision of straw and enrichment material. This was highly correlated with low incidence of tail biting. In addition, a high stocking density seemed to have an influencing effect on the pig to pig manipulation, consequently leading to tail biting outbreaks. Farms with a good manager attitude towards prevention and action, had less problems with tail biting. </t>
  </si>
  <si>
    <t>Dr. Jurkovich, Viktor</t>
  </si>
  <si>
    <t>veterinary thesis by Kristine Grønning</t>
  </si>
  <si>
    <t>Norway/Hungary</t>
  </si>
  <si>
    <t>Kurzbeschreibung von Beiträgen zum Thema Schwanzbeißen auf der International Pig Welfare Conference 29.-30.04.2015 in Kopenhagen</t>
  </si>
  <si>
    <t>Informationen / Links zu verschiedenen Aktivitäten auf EU-Ebene</t>
  </si>
  <si>
    <t xml:space="preserve">jeweils 2 Buchten pro Gruppe und Durchgang </t>
  </si>
  <si>
    <t>Keine der Listen erhebt Anspruch auf Vollständigkeit</t>
  </si>
  <si>
    <t>Ländervergleich Deutschland-Schweiz: Schweinehaltung im Hinblick auf Caudophagie</t>
  </si>
  <si>
    <t>Fachhochschule Südwestfalen, Fachbereich Agrarwirtschaft (FH SWF), Erzeugerring Westfalen eG., Landwirtschaftskammer NRW - Schweinegesundheitsdienst</t>
  </si>
  <si>
    <t>Freitag.mechthild@fh-swf.de</t>
  </si>
  <si>
    <t xml:space="preserve">Ist Caudophagie ein Problem in der Schweinehaltung auf Betrieben in der Schweiz? Welche Managementbedingungen führen dazu, dass in der Schweiz auf das Kupieren der Schwänze verzichtet werden kann? </t>
  </si>
  <si>
    <t>Vor Ort Analyse auf 11 landwirtschaftlichen Betrieben in der Nordost- und Zentralschweiz. Diskussionen mit TierärztInnen und MitarbeiterInnen der Schweinegesundheitsdienste Sempach-Zentralschweiz und Bern.</t>
  </si>
  <si>
    <t>Auch auf Schweizer Betrieben tritt Caudophagie auf. Die Haltungsbedingungen (Platzangebot, Bodengestaltung) sind trotz geringerer Bestandsgröße mit deutschen Verhältnissen vergleichbar. Deutliche Differenzen sind in Bezug auf Stallklima, Beschäftigungsmaterial und Tiergesundheit erkennbar. Außerdem ist die Tierbeobachtung in Bezug auf Schwanzbeißen ausgeprägt, so dass gebissene Tiere frühzeitig erkannt werden.</t>
  </si>
  <si>
    <t>für Blatt "Deutschland": Kategorien</t>
  </si>
  <si>
    <t>x</t>
  </si>
  <si>
    <t>Gesunde Tiere - gesunde Lebensmittel, Teilprojekt G: Einflussfaktoren auf das Schwanzbeißen beim Schwein</t>
  </si>
  <si>
    <t xml:space="preserve">WLV (Koordination); Fachhochschule Südwestfalen, Erzeugerring Westfalen eG, Landwirtschaftskammer NRW - Schweinegesundheitsdienst, IQ Agrar Service GmbH, Hoftierärzte </t>
  </si>
  <si>
    <t>Welche Haupfaktoren sind in der Schweinehaltung in NRW für das Auftreten von Caudophagie verantwortlich in Bezug auf Genetik, Alter, Haltung, Fütterung und Tiergesundheit</t>
  </si>
  <si>
    <t>Ermittlung von Einflussfaktoren auf Caudophagie auf 128 Betrieben anhand eines Fragebogens zu Genetik, Haltung, Fütterung, Hygiene und Tiergesundheit. Analysen zur Futterqualität, zum Stallklima und zur Tiergesundheit.</t>
  </si>
  <si>
    <t>eine Erhebung pro Betrieb</t>
  </si>
  <si>
    <t>Größte Bedeutung hatten Mängel in den Bereichen Fütterung (Anzahl Fressplätze, Futterkonsistenz, Rohfaserversorgung), Wasserversorgung (Anzahl Tiere / Tränke), Aufstallung (Fläche/Tier, Temperatur, Schadgaskonzentration) und  Tiergesundheit.</t>
  </si>
  <si>
    <t>Mit Hilfe eines Fragebogens kann ein systematischer Betriebscheck Schwachstellen aufdecken.</t>
  </si>
  <si>
    <t>Pilotstudie zur Entwicklung eines elektronischen Frühwarnsystems für Schwanzbeißausbrüche beim Schwein</t>
  </si>
  <si>
    <t>hansjoerg.schrade@lsz.bwl.de</t>
  </si>
  <si>
    <t>Quelle</t>
  </si>
  <si>
    <t>Geert van der Peet, Wagening UR and Johan van Diepen, LLTB Belangenbehartiging</t>
  </si>
  <si>
    <t>Versuchsansteller, zusammengestellt von Sabine Dippel, FLI</t>
  </si>
  <si>
    <t>van der Peet, van Diepen, Dippel</t>
  </si>
  <si>
    <t>Dippel</t>
  </si>
  <si>
    <t>Sächsisches Landesamt für Landwirtschaft, Umwelt und Geologie (Dr. Eckhard Meyer, Katja Menzer, Sabine Henke)</t>
  </si>
  <si>
    <t>Kupierlänge</t>
  </si>
  <si>
    <t>Boniturschlüssel</t>
  </si>
  <si>
    <t>eigen</t>
  </si>
  <si>
    <t>Insgesamt wurden die Schwänze von 2.086 Wurfgeschwistern über zwei Versuchsjahre hinweg (2013 und 2014) im LVG Köllitsch mit einem selbst entwickelten Boniturschema bewertet (einzelne Stufen für Auswertung zusammengefasst).
674 Ferkeln wurde das letzte Drittel des Schwanzes kupiert, bei 771 Ferkeln wurden zwei Drittel
des Schwanzes kupiert und 641 Ferkel blieben unkupiert. In jedem Wurf wurden alle drei Kupierstufen angelegt. 
Bonituren: jeweils zu den Wägezeitpunkten (3-mal in der Ferkelaufzucht, 3 - 5-mal in der Schweinemast).</t>
  </si>
  <si>
    <t>Brandenburger Landesamt für Ländliche Entwicklung, Landwirtschaft und Flurneuordnung (Dr. Thomas Paulke)</t>
  </si>
  <si>
    <t>Haltung von unkupierten Schweinen mit Schwerpunkt Ferkelaufzucht</t>
  </si>
  <si>
    <t>405 Tiere in 8 Durchgängen</t>
  </si>
  <si>
    <t>in Teltow/Ruhlsdorf</t>
  </si>
  <si>
    <t>57 % der Tiere erreichten ohne Schwanzverluste die Mast. Im Festflächen-Klimazonen-Aufzuchtstall traten im ersten Durchgang (1 Bucht, 27 Tiere) keine Verluste auf.</t>
  </si>
  <si>
    <t>Verluste % MIN</t>
  </si>
  <si>
    <t>Verluste % MAX</t>
  </si>
  <si>
    <t>Bauernzeitung 35/2015, S 40-41: "Geringelt und gesund"</t>
  </si>
  <si>
    <t xml:space="preserve">A) Evaluierung von geeigneten Maßnahmen zur Verminderung und Prävention von Verhaltensstörungen beim Schwein Tätertier
B) Zusammenhang zwischen Schwanzverletzungen und -nekrosen </t>
  </si>
  <si>
    <t>A) * Untersuchungen in 2- Betrieben (u.a. LVG Köllitsch) mit unterschiedlicher Genetik; randomisierte Zuordnung der Ferkel in die Versuchsgruppen unter Berücksichtigung von Kondition, Geschlecht und Abstammung 
* zweimal wöchentliche Bonitur und Ermittlung von Tätertieren, Bewertung der Schwanz- Ohr- und Flanken Beißaktivität auf einer Skala von 1-4. 
* Fütterung: Futterausstattung, Futtermenge, Fressplatzgestaltung, Futterkonsistenz, Gruppengröße
* Haltung: Umgang mit Problemtieren, Besatzdichte, Sortierung, Gruppengröße; Licht: natürliches Licht, künstliches Licht; Stallklima: Strömungsgeschwindigkeit, Tp.°C, Tag/ Nachtschwankungen, jahreszeitliche Effekte; Hygiene: Gesundheitsstatus; Genetik: Abstammung der Tätertiere
B) Bonitur von insgs. 2.086 Wurfgeschwistern über zwei Versuchsjahre hinweg im LVG Köllitsch mit eigenem Boniturschema. Unterschiedliche Kupierlängen.</t>
  </si>
  <si>
    <t>674 Ferkeln wurde letztes Schwanz-Drittel kupiert, bei 771 Ferkeln wurden zwei Drittel des Schwanzes kupiert und 641 Ferkel blieben unkupiert. In jedem Wurf wurden alle drei Kupierstufen angelegt. Bonituren: jeweils zu den Wägezeitpunkten (3-mal in der Ferkelaufzucht, 3 - 5-mal in der Schweinemast). Boniturnoten für Auswertung zusammengefasst. Statistik: kategorische Merkmale mit Chi-Quadrat Test (bzw. Kruskal Wallis oder Mann Whitney), normal verteilte mit Varianzanalyse.</t>
  </si>
  <si>
    <t>Studie auf &gt;10 Betrieben bei der auf jedem Betrieb alle Risikobereiche geprüft werden. (Ohne Betriebs-Beratung.)</t>
  </si>
  <si>
    <t>Beratung</t>
  </si>
  <si>
    <t>Erhebung</t>
  </si>
  <si>
    <r>
      <t xml:space="preserve">Start
</t>
    </r>
    <r>
      <rPr>
        <sz val="10"/>
        <color theme="1"/>
        <rFont val="Arial"/>
        <family val="2"/>
      </rPr>
      <t>[MM/JJJJ]</t>
    </r>
  </si>
  <si>
    <r>
      <t xml:space="preserve">Ende
</t>
    </r>
    <r>
      <rPr>
        <sz val="10"/>
        <color theme="1"/>
        <rFont val="Arial"/>
        <family val="2"/>
      </rPr>
      <t>[MM/JJJJ]</t>
    </r>
  </si>
  <si>
    <t>Wohl-sign: Mehr Tierwohl durch die Nutzung von Tiersignalen</t>
  </si>
  <si>
    <t>JLU Gießen (Gerald Reiner), UEG Hohenlohe-Franken (Mirjam Lechner)</t>
  </si>
  <si>
    <t>Gerald.Reiner@vetmed.uni-giessen.de</t>
  </si>
  <si>
    <t>• 3 Betriebe, 3 Durchgänge je Betrieb
• jeweils 10 Sauen + Nachzucht: 5 mit guten, 5 mit schlechten Tiersignalen; 30 Sauen, 90 Würfe, 1100 Ferkel
• Tiersignale: Verlaufsbonitur aller Sauen und Ferkel
• Blutproben: 3 x je Sau und 1 x je Ferkel (n=30 je Gruppe):  90 (Sau) + 270 (Ferkel) Blutproben insgesamt
• Futtermitteluntersuchung: nach Bedarf (Weender)
• Endotoxinbestimmungen (n=360)
• Mykotoxinbestimmungen nach Bedarf (Min = 18)</t>
  </si>
  <si>
    <t>• Prognostische Tiersignale und
Stoffwechselparameter etablieren und quantifizieren
• Leuchtturmbetriebe im Rahmen der TWI begleiten und sanieren
• „Best practice“ für Vorbeugung und Behandlung etablieren und weitergeben
• Coaching-Prinzip</t>
  </si>
  <si>
    <t>warten auf Tierversuchs-Genehmigung</t>
  </si>
  <si>
    <t>Schwarzenau</t>
  </si>
  <si>
    <t>NRW-Erklärung</t>
  </si>
  <si>
    <t>Schwarzenau+</t>
  </si>
  <si>
    <t>(Schwarzenau+)</t>
  </si>
  <si>
    <t>M-SchwIP</t>
  </si>
  <si>
    <t>100 Tiere</t>
  </si>
  <si>
    <r>
      <t xml:space="preserve">Bei unkupierten Tieren traten im Vergleich zu kupierten Tieren mehr Schwanzverletzungen und -nekrosen auf. Weiterhin hatten unkupierte Tiere geringere Zunahmen in der Aufzucht und insgesamt erhöhte Ausfälle.
</t>
    </r>
    <r>
      <rPr>
        <b/>
        <sz val="10"/>
        <color theme="1"/>
        <rFont val="Arial"/>
        <family val="2"/>
      </rPr>
      <t>NB: Schwanzverluste = gering bis hochgradige Verletzungen und Nekrosen =&gt; erhöhte Werte</t>
    </r>
  </si>
  <si>
    <t>Evaluierung einer Checkliste zur Prävention von Verhaltensstörungen beim Schwein: Schwanznekrosen und Schwanzbeißen</t>
  </si>
  <si>
    <t>Evaluierung einer Checkliste zur Prävention von Verhaltensstörungen beim Schwein: Tätertier</t>
  </si>
  <si>
    <t>w</t>
  </si>
  <si>
    <t>p</t>
  </si>
  <si>
    <t>wp</t>
  </si>
  <si>
    <t>wiss/ prakt</t>
  </si>
  <si>
    <t>SEGES - Danish Pig Research Centre</t>
  </si>
  <si>
    <t>[various]</t>
  </si>
  <si>
    <t>http://farewelldock.eu/strategies-to-reduce-the-risk-of-tail-biting-in-pigs-managed-on-slatted-floors/</t>
  </si>
  <si>
    <t>Liste von wissenschafltichen Artikeln nach Abfrage in der Datenbank Scopus mit den Stichwörtern ["tail biting" and "pigs"] (1969 - 2015)</t>
  </si>
  <si>
    <t>EU_ohneDE</t>
  </si>
  <si>
    <t>COST action CA15134 GroupHouseNet: Synergy for preventing damaging behaviour in group housed pigs and chickens</t>
  </si>
  <si>
    <t>http://www.cost.eu/COST_Actions/ca/CA15134</t>
  </si>
  <si>
    <t>Checklisten</t>
  </si>
  <si>
    <t>FLI, Teilnehmer et al.</t>
  </si>
  <si>
    <t>Alterklasse</t>
  </si>
  <si>
    <t>Themenbereich</t>
  </si>
  <si>
    <t>Beschreibung</t>
  </si>
  <si>
    <t>Sauen</t>
  </si>
  <si>
    <t>Besamungsstall</t>
  </si>
  <si>
    <t>*Futterzusammensetzung unterschieden nach Leersauen und Jung-/Erstlingssauen
*Futtermengen
*Durchflussmenge
*Management</t>
  </si>
  <si>
    <t>Brede W., Blaha T., Hoy S. (Hrsg.) (2010): Tiergesundheit Schwein. Professionelles Tiergesundheitsmanagement in der modernen Schweinehaltung. DLG-Verlag Frankfurt/M</t>
  </si>
  <si>
    <t>Wartestall</t>
  </si>
  <si>
    <t>*Futterzusammensezung unterschieden nach Jungsauen und tragend
*Futtermengen
*Durchflussmenge Tränke
*Management</t>
  </si>
  <si>
    <t>Abferkelstall</t>
  </si>
  <si>
    <t>*Futterzusammensetzung unterschieden nach Ferkel/Sau
*Fütterung
*Wasserversorgung
*Management
*Gesundheit</t>
  </si>
  <si>
    <t>Ferkelaufzucht</t>
  </si>
  <si>
    <t>*Futterzusammensetzung unterschieden nach FAZ I und II
*Fütterung
*Wasserversorgung
*Management
*Gesundheit</t>
  </si>
  <si>
    <t>Schweinemast</t>
  </si>
  <si>
    <t>*Futterzusammensezung unterschieden nach Vor-/Mittel-/Endmast
*Fütterung
*Wasserversorgung
*Management
*Hygiene
*Gesundheit</t>
  </si>
  <si>
    <t>Flächenbedarf</t>
  </si>
  <si>
    <t>*Übersicht über Flächenbedarf/Perforationsgrad
*unterschieden nach Alter und Gewicht</t>
  </si>
  <si>
    <t>*Haltung der Sauen im Wartestall
*verschiedenste Punkte: Licht, Liegekessel, TFV,…</t>
  </si>
  <si>
    <t>*Haltung von ferkelführenden Sauen
*verschiedenste Punkte: Bewirtschaftung, Liegefläche, Abferkelstand, …</t>
  </si>
  <si>
    <t>Aufzuchtstall</t>
  </si>
  <si>
    <t>*Haltung der Absetzferkel
*verschiedenste Punkte: Bewirtschaftung, Fläche, Boden, TTV, TFV, …</t>
  </si>
  <si>
    <t>Maststall</t>
  </si>
  <si>
    <t>*Haltung der Mastschweine
*verschiedenste Punkte: Bewirtschaftung, Geschlechtertrennung, TTV, …</t>
  </si>
  <si>
    <t>Aggression</t>
  </si>
  <si>
    <t>*Vermeidung übermäßiger Aggressivität
*unterschieden nach Haltung/Fütterung/Lüftung</t>
  </si>
  <si>
    <t>*Richtwerte für Schadgasgehalte
*Lufttemperatur unterschieden nach Alter/Gewicht
*relative Luftfeuchte, Luftgeschwindigkeit, Lärm, …</t>
  </si>
  <si>
    <t>verschiedenes</t>
  </si>
  <si>
    <t>*unterteilt nach sporadisch (=nur 1 Tier/Bucht betreffend) und systemisch (=mehrere Buchten/min. 0.5 % der Tiere betroffen)
*Belegdichte, Futter, Wasser, Klima, Beschäftigung, …</t>
  </si>
  <si>
    <t>http://www.pigpool.de/infopool-schwein/checklisten/schwanzbeissen-sb--die-checkliste/did_2051571.html</t>
  </si>
  <si>
    <t>*Haltung
*Klima
*Futter/Wasser
*Beschäftigung
*Hygiene</t>
  </si>
  <si>
    <t>Mayer (2014) http://www.tsk-sachsen.de/index.php/component/joomdoc/doc_download/104-</t>
  </si>
  <si>
    <t>Friedmann (2013)
http://www.dr-vet.at/fileadmin/user_upload/Zeitung/Schweine-News_Oktober_2013.pdf</t>
  </si>
  <si>
    <t xml:space="preserve">*unterteilt nach verschiedenen Inhalten und Alter der Tiere (Ferkelfütterung, Ferkelaufzucht, Impfungen, Jungsaueneingliederung, …)
*Erfassen von verschiedensten Punkten
</t>
  </si>
  <si>
    <t>http://www.susonline.de/dl/4/4/0/1/3/6/Sammelmappe_Checklisten.pdf</t>
  </si>
  <si>
    <t>*niederländisch
*Management
*Gesundheit
*Klima
*Wasser/Futter
*Beschäftigung</t>
  </si>
  <si>
    <t>Wolthuis
http://hokverrijking.nl/wp-content/uploads/coup-ind-form-Bedrijfsrisicoanalyse_versie2.0-mw-290811.pdf</t>
  </si>
  <si>
    <t>*Klima
*Haltung
*Futter/Wasser
*Beschäftigung
*Hygiene</t>
  </si>
  <si>
    <t>http://www.tiere-unter-menschen.de/documents/checkliste_vermeidung_schwanzbeissen_schweine.pdf</t>
  </si>
  <si>
    <t>*Erhebung verschiedener Punkte
*Vergleich: normal vs. Auffällig
*z.B. Liegeverhalten, Körperhaltung, Kot, Augen, Atmung</t>
  </si>
  <si>
    <t>Meyer et al. (2001):Ferkelaufzucht:Augen auf beim Stalldurchgang. Top agrar 4: 14 - 17</t>
  </si>
  <si>
    <t>Tierbezogene Parameter</t>
  </si>
  <si>
    <t>*englisch
*Nutzung der Beschäftigung
*Lahmheiten
*Schwänze kupiert (Länge)
*Ohr-/Flankenbeißen
*Kranke Tiere
*Krankenbuchten
*Kampfspuren
*Schwanzläsionen
*Verschmutzung
*Schwellungen an Beinen
*Zustand der Haut
*Sterblichkeit</t>
  </si>
  <si>
    <t>http://www.assurewel.org/Portals/2/Documents/Pigs/Finishing%20illustrated%20protocol.pdf</t>
  </si>
  <si>
    <t>*relativ kurz gehalten
*Stallklima
*Haltung
*Genetik
*Erkrankungen
*Fütterung</t>
  </si>
  <si>
    <t>http://www.aelf-wu.bayern.de/mam/cms10/aelf-wu/landwirtschaft/dateien/101108_schwanz-_u_ohrenbeißen.pdf</t>
  </si>
  <si>
    <t>Land</t>
  </si>
  <si>
    <t>Auflistung von existierenden Checklisten zur Erhebung von Risikofaktoren für (Schwanzbeißen bei) Schweinen</t>
  </si>
  <si>
    <t>Aufzucht</t>
  </si>
  <si>
    <t>Mast</t>
  </si>
  <si>
    <t>Saug-ferkel</t>
  </si>
  <si>
    <t>*"* "
*Wasser
*Haltung
*Klima
*Fütterung</t>
  </si>
  <si>
    <t>DE</t>
  </si>
  <si>
    <t>AT</t>
  </si>
  <si>
    <t>NL</t>
  </si>
  <si>
    <t>EU</t>
  </si>
  <si>
    <t>FareWellDock</t>
  </si>
  <si>
    <t>http://farewelldock.eu</t>
  </si>
  <si>
    <t>Research will be carried out in three complementary international researcher activities. One group will delve into developing improved measures to prevent tail biting. An essential part is research into reasons for tail-biting outbreaks: which factors in the daily life on farms actually trigger this unnatural behaviour? This is work package 3 of the project. The group in work package 2 will investigate what quantity of straw, or other chewing and rooting materials, would be sufficient to satisfy the pigs’ need to explore and therefore reduce tail biting risk, and how to improve the feasibility of using straw on farms with different manure systems. The third group of scientists (work package 1) will focus on finding out what actually happens to the piglets that are tail-docked: how much pain piglets feel during docking, whether this results in longer-term pain and how this compares to the pain which is experienced by pigs which are tail bitten should an outbreak occur.</t>
  </si>
  <si>
    <t>8 countries, see EFSA_EU tab</t>
  </si>
  <si>
    <t>Andrew Michael Janczak &lt;andrew.janczak@nmbu.no&gt;</t>
  </si>
  <si>
    <t>Institut für Tierschutz und Tierhaltung im Friedrich-Loeffler-Institut (Dr. Sabine Dippel, MSc. Angelika Grümpel);  Zweckvermögens des Bundes bei der Landwirtschaftlichen Rentenbank (Förderung)</t>
  </si>
  <si>
    <t>Schwanzbeiß-Interventionsprogramm
für Aufzuchtferkel
(A-SchwIP)</t>
  </si>
  <si>
    <t>Erstellung, Evaluation und Verbreitung einer betriebsspezifischen Management-Hilfe zur Reduzierung von Schwanzbeißen bei Aufzuchtferkeln</t>
  </si>
  <si>
    <t>Erstellung einer Wissensdatenbank mit gewichteten Risikofaktoren für Schwanzbeißen bei Aufzuchtferkeln (Expertenbefragung), Integration der Datenbank in eine Software für Windows und Android zur betriebsindividuellen Datenerhebung und Rückmeldung. Anwendung auf Praxisbetrieben durch FLI-Mitarbeiterin und geschulte BeraterInnen und TierärztInnen drei Mal im Abstand von sechs Monaten (Erhebung von Risikofaktoren und Tierbonitur).</t>
  </si>
  <si>
    <t>https://www.fli.de/index.php?id=754 (download, rechte Leiste)</t>
  </si>
  <si>
    <t>Institut für Tierschutz und Tierhaltung im Friedrich-Loeffler-Institut (Dr. Sabine Dippel, MSc. Angelika Grümpel); Universität Göttingen (Prof. Dr. Martina Gerken, Marie Albers)</t>
  </si>
  <si>
    <t>Besteht ein Zusammenhang zwischen dem Ergebnis von Verhaltenstests (z.B. Novel Object Test) und der Wahrscheinlichkeit, dass in einer Gruppe Schwanzbeißen auftritt?</t>
  </si>
  <si>
    <t>Einfluss des Tier-Fressplatz verhältnis auf das Schwanzbeißgeschehen in der Ferkelaufzucht</t>
  </si>
  <si>
    <t>Institut für Tierzucht und Tierhaltung, CAU Kiel (Prof. Dr. J. Krieter, TA Ashley Naya, TA Anja Honeck), Lehr- und Versuchszentrum Futterkamp, LWK Schleswig-Holstein (Dr. Onno Burfeind)</t>
  </si>
  <si>
    <t>jkrieter@tierzucht.uni-kiel.de, anaya@tierzucht.uni-kiel.de</t>
  </si>
  <si>
    <t xml:space="preserve">* Zwei TFV-Varianten (1:1, 3:1)     bei nicht kupierten Schwänzen  * Beeinflusst der Immunstatus das Beißgeschehen                      * Bedeutung von "Stress"    </t>
  </si>
  <si>
    <t>Start: Mai 2016</t>
  </si>
  <si>
    <t>Einfluss einer stark erhöhten Rohfaserversorgung auf das Auftreten von Schanzbeißen bei nicht kupierten Schweinen</t>
  </si>
  <si>
    <t>ISN Projekt GmbH (Dr. K.-H. Tölle), Institut für Tierzucht und Tierhaltung, CAU Kiel (Prof. Dr. J. Krieter, TA Anja Honeck), Lehr- und Versuchszentrum Futterkamp, LWK Schleswig-Holstein (Dr. Onno Burfeind)</t>
  </si>
  <si>
    <t>jkrieter@tierzucht.uni-kiel.de, ahoneck@tierzucht.uni-kiel.de, toelle@schweine.net</t>
  </si>
  <si>
    <t xml:space="preserve">* Hat Form der Rohfaserver-sorgung Auswirkungen auf das Beißgeschen ?                        * Sind Verhaltensunterschiede erkennbar ?                             * Wird Rohfaserangebot ange-nommen ?                               * Beeinflussung der Leistungs-parameter ?    </t>
  </si>
  <si>
    <t>* Lehr- und Versuchszentrum Futterkamp                              * 480 Tiere, identische Buchten, ca. 10 Tiere je Bucht                                         * Heu oder Stroh täglich frisch, Rohfaser "on Top"               * Wöchentliche Bonitierung, Videoaufzeichungen                * 4 Versuchsgruppen (VG1: Rf in FA: 3,4%; VG2: 5%; VG3: 6%; VG4: Rf im Futter wie VG1; zusätzliche Rf über Futterautomat</t>
  </si>
  <si>
    <t>Start: Juli 2016</t>
  </si>
  <si>
    <t>Institut für Tierzucht und Tierhaltung, CAU Kiel (Prof. Dr. J. Krieter, TA Anja Honeck), Praxisbetriebe</t>
  </si>
  <si>
    <t xml:space="preserve">jkrieter@tierzucht.uni-kiel.de, ahoneck@tierzucht.uni-kiel.de, </t>
  </si>
  <si>
    <t xml:space="preserve">* Hat eine Erhöhung der Tier-Mensch-Kontakte Einfluss auf das Beißgeschehen                  * Veränderungen im Verhalten ?  </t>
  </si>
  <si>
    <t>* 2 Praxisbetriebe, wiederholte Durchgänge                        * 2 Varianten, Kontrolle: normale Mensch-Tier-Kontakte; Versuch: Erhöhung der Mensch-Tier--Kontakte in den beiden Aktivitätsphasen (vormittags, nachmittag) durch Betreten der Bucht                                                                        * Strohmehl etc. täglich frisch, Betreuung  "on Top"               * Wöchentliche Bonitierung, stark eingeschränkte Videoaufzeichungen (einzelne Buchten)</t>
  </si>
  <si>
    <t>Start:  Juni 2016</t>
  </si>
  <si>
    <t xml:space="preserve">Bedeutung der Mensch-Tier-Kontakte/Betreuungsintensität für das Schwanzbeißgeschehen in der Ferkelaufzucht </t>
  </si>
  <si>
    <t>Landwirtschaftskammer Nordrhein-Westfalen, Versuchs- und Bildungszentrum Landwirtschaft Haus Düsse (Tobias Scholz, Christiane Norda)</t>
  </si>
  <si>
    <t>tobias.scholz@lwk.nrw.de</t>
  </si>
  <si>
    <t>Prävalenz von Schwanzveränderungen ohne Einfluss von Caudophagie</t>
  </si>
  <si>
    <t>Reihenaufstallung (Einzelbuchten)</t>
  </si>
  <si>
    <t>Landwirtschaftskammer Nordrhein-Westfalen, Versuchs- und Bildungszentrum Landwirtschaft Haus Düsse (Felix Austermann, Tobias Scholz, (Friederike Warns/Uni Bonn))</t>
  </si>
  <si>
    <t>Einfluss der Vaterrasse auf das Auftreten von Caudophagie bei Schweinen (Masterarbeit)</t>
  </si>
  <si>
    <t>*Einsatz von Duroc- und Pietrain-Kreuzungen (n=180) in zwei Durchgängen
*Erhöhung des Tryptophangehalts im Futter
* Bonitur und Schwanzlängenmessungen (Durchgang 2) der Ferkel zu mehreren Zeitpunkten</t>
  </si>
  <si>
    <t>* signifikante Unterschiede im Merkmal Blut
* Merkmale Verletzungen, Teilverlust und Schwellung mit Heritabilität 0,2-0,3
* Duroc mit längeren Schwänzen als Pietrain (Heritabilität = 0,9)
* durch Interaktionseffekte keine eindeutigen Rasseeffekte</t>
  </si>
  <si>
    <t>Thüringer Beratungs- und Managementsystem "Caudophagie"</t>
  </si>
  <si>
    <t>18 schweinehaltende Betriebe in Kooperation mit TSK Thüringen, TVL e.V. und IGS Thüringen e.V., Koordination über Thüringer Landesanstalt für Landwirtschaft</t>
  </si>
  <si>
    <t>simone.mueller@tll.thueringen.de</t>
  </si>
  <si>
    <t>Etablierung eines praxiserprobten Beratungs- und Managementsystem, auf dessen Grundlage langfristig der Verzicht auf das Schwanzkürzen in Thüringen umgesetzt werden kann</t>
  </si>
  <si>
    <t xml:space="preserve">Bearbeitung von 6 Arbeitspaketen:                                       - Ursachen-/Risikoanalyse in Ferkelproduktion, - aufzucht und Schweine-mast (18 Projektbetriebe)
- Schulung und Beratung der Betriebe zur Risikominimierung
- Umsetzung der Maßnahmepläne
- Etablierung von Vergleichsuntersuchungen zur schrittweisen Verminderung des Schwanzkürzens unter praktischen Bedingungen in den Produktionsketten
- Auswertung der Ergebnisse
- Sammlung und Weitergabe von Wissen an Einzelbetriebe durch Fachorganisationen über Fachberater
</t>
  </si>
  <si>
    <t>3 Durchgänge je Betrieb mit kupierten und unkupierten Tieren ab 2017</t>
  </si>
  <si>
    <t>wird betriebs-spezifisch in 2017 festgelegt</t>
  </si>
  <si>
    <t>Stiftung Tierarztliche Hochschule Hannover (Projektleitung Frau Prof. Dr. Elisabeth große Beilage), VzF GmbH, Deutscher Tierschutzbund e.V., Vion GmbH, Institut für Tierschutz und Tierhaltung im Friedrich-Loeffler-Institut (FLI)</t>
  </si>
  <si>
    <t>elisabeth.grosse.beilage@tiho-hannover.de</t>
  </si>
  <si>
    <t>Ist es möglich Schweine mit intakten Schwänzen in einer optimierten Haltung, welche über die Vorgaben des deutschen Tierschutzbundes hinausgeht, bei gleichzeitiger engmaschigen Überwachung des Gesundheitsstatus zu halten?</t>
  </si>
  <si>
    <t xml:space="preserve">In den Studienbetrieben (zwei Ferkelerzeuger (1x 3-wöchige Säugezeit, 1x 4-wöchige Säugezeit) und drei Mäster) soll versucht werden, mit dem größtmöglichen, machbaren Aufwand die kurzfristig veränderbaren Faktoren soweit zu optimieren, dass die jeweils bestmöglichen Produktionsbedingungen erreicht werden. Unter diesen Bedingungen produziert jeder Ferkelerzeuger vier Gruppen. Die genaue Anzahl der involvierten Würfe pro Gruppe ergibt sich aus der Buchtengröße während der Aufzucht im Flatdeck und der anschließenden Mast. Angestrebt werden  sechs Würfe pro Gruppe, wobei bei erfolgreichem Verlauf des Projekts die Gruppengrößen steigen können. Die Schweine mit intakten Schwänzen werden dabei in separaten Buchten gehalten werden, um den Aufwand für die intensivierte Tierbeobachtung und die Aufwertung der Tierumgebung zu begrenzen und einen Risikofaktor für Schwanzbeißen (Haltung von Tieren mit unterschiedlichen Schwanzlängen) zu vermeiden. Soweit möglich sollen Würfe ausgewählt werden, bei denen die Wurfgröße und Konstitution der Ferkel und der Sauen eine weitgehend komplikationslose Säugephase und anschließende Aufzucht erwarten lassen. Mit der Auswahl von Würfen mittlerer Größe (12 bis 14 Ferkel) soll auf eine ausreichende Versorgung mit Milch und die ungestörte Ausbildung sozialer Strukturen Rücksicht genommen werden. Es wird mindestens einmal wöchentlich jeder Schweineschwanz nach einem zuvor festgelegten Bewertungsschema bonitiert. Somit können kritische Zeiträume betriebsindividuell besser ermittelt und in folgenden Gruppen gezielt beobachtet werden. Die Bonitur beginnt in der 1. Lebenswoche und endet mit der Schlachtung. In jedem Abteil, in dem Schweine mit intakten Schwänzen gehalten werden, wird die Temperatur konstant gemessen. Ergänzend wird bei der wöchentlichen Bonitur der aktuelle Gehalt an  Ammoniak in der Luft gemessen. Um einen umfassenden Überblick über die Tiergesundheit zu erlangen ist jeder Landwirt dazu verpflichtet im Rahmen der täglichen Tierkontrolle auf einem vorgefertigten Erhebungsbogen Daten über die Tiergesundheit zu sammeln. Zusätzlich wird durch einen das Projekt betreuenden Tierarzt der Tierärztlichen Hochschule Hannover wöchentlich eine klinische Untersuchung aller Schweine des Projekts durchgeführt. Dies wird ebenfalls in einer zuvor entwickelten Checkliste dokumentiert. Um im Falle eines Ausbruchs von Schwanzbeißen retrospektiv Aussagen über die vorgelegten Futtermittel treffen zu können, werden von jeder Futtermittelcharge Rückstellproben genommen. Sofern es unter diesen Bedingungen möglich ist, Schweine mit intakten Schwänzen zu halten, soll im weiteren Verlauf der Studie an vier weiteren Gruppen geprüft werden, welche Konsequenzen eine Reduzierung des Aufwandes hat. Im abschließenden Teil der Studie werden wiederum je Ferkelerzeuger vier Gruppen nach den Erkenntnissen der ersten beiden Projektteile gehalten. </t>
  </si>
  <si>
    <t>Lüftungsprobleme, sowie abrupter Futterwechel steigern das Risiko für einen Ausbruch von Schwanzbeißen</t>
  </si>
  <si>
    <t>1 Durchgang auf 15 Betrieben
2 Durchgänge auf 9 Betrieben</t>
  </si>
  <si>
    <t xml:space="preserve">1 bis 12 </t>
  </si>
  <si>
    <t>Rheinland Pfalz</t>
  </si>
  <si>
    <t>Erprobung von praxisgerechten Lösungen für den stufenweisen Verzicht auf das Schwänze-Kupieren sowie der Einsatz von sinnvollen Faserträgern und Beschäftigungsmaterialien bei Saug- und Aufzuchtferkeln</t>
  </si>
  <si>
    <t>LVAV Hofgut Neumühle (M. Klaßen, Helmut Scheu, Simon Spaleck) Münchweiler/Alsenz</t>
  </si>
  <si>
    <t>m.klassen@neumuehle.bv-pfalz.de</t>
  </si>
  <si>
    <t>Eignung verschiedener Faserträger und Beschäftigungsmaterialien sowie Wühl- und Notfallkisten für Saug- und Aufzuchtferkel (und Mastschweine); Beobachtung der Darmgesundheit, Akzeptanz, Aktivität. Mögliche Eignung/Verfahren zur Vorbeugung und "Behandlung" von Schwanzbeissen</t>
  </si>
  <si>
    <t>3 Ferkelaufzuchtställe (Klimatisiert und Außenklima), mindestens 5 Widerholungen pro Futter/Gegenstand; kupierte, teilkupierte und nicht kupierte Schwänze; Begleitung der Ferkel von der Geburt bis zur Schlachtung, Verhaltensbeobachtung der Muttersauen vor und während der Geburt sowie während der Säugezeit, Unterscheidung zwischen "Zusatzmilchferkel" und "ohne Zusatzmilch", Erfassung der täglichen Arbeitszeit sowie Kosten für Material und damit monetäre Bewertung einzelner Verfahren</t>
  </si>
  <si>
    <t>Angebot der Faserträger über herkömmlöiche Einrichtungsgegenstände, Heu über Neumühle Knusperkugel, sonst über Tröge (rund und quer)</t>
  </si>
  <si>
    <t>nn</t>
  </si>
  <si>
    <t>2 a 10-25 Tiere</t>
  </si>
  <si>
    <t>Entwicklung geeigneter Checklisten und Handlungsempfehlungen zum Auftreten von Schwanzbeissen</t>
  </si>
  <si>
    <t>Erarbeitung von Checklisten für den Abferkelbereich, die Ferkelaufzucht und Mast zur schnelleren Erkennung möglicher Gefahren für Verhaltensstörungen</t>
  </si>
  <si>
    <t>Feststellung möglicher Einflussfaktoren, Erarbeitung sinnvoller und praxistauglicher Einflussmöglichkeiten; Erarbeitung von Handlungsempfehlungen für den schrittweisen Verzicht auf das Schwänzekupieren, Bonitur der Klauen, Schwanz und Ohren bezüglich Verletzungen und/oder Nekrosen</t>
  </si>
  <si>
    <t>Aufbau eines Expertennetzwerk Tierschutz und Tiergesundheit</t>
  </si>
  <si>
    <t>Projektkoordination: ISN-Projekt GmbH; Kooperationspartner: Landwirtschaftskammer Niedersachsen, Friedrich-Loeffler-Institut, Stiftung Tierärztliche Hochschule Hannover (TiHo) - Institut für Tierhygiene, Tierschutz und Nutztierethologie</t>
  </si>
  <si>
    <t>Toelle@schweine.net</t>
  </si>
  <si>
    <t>Aufzeigen von praktikablen Lösungsmöglichkeiten zur tierschutzgerechten und ökonomisch vertretbaren Realisierung des Kupierverbots unter Einbindung der Wissenschaft, durch koordiniertes Herangehen aller Akteure sowie durch eine ganzheitliche Beratung</t>
  </si>
  <si>
    <t>Aufbau eines flächendeckenden Experten- und Beratungsnetzwerkes zum Wissens- und Erfahrungsaustausch sowie eines Frühwarnsystems zur effektiven Krisenprävention (einschließlich einer "Task Force"); Erarbeitung und Evaluierung belastbarer Empfehlungen zur Reduzierung des Schwanzbeißrisikos, Kommunikation der Erfahrungen und erfolgreicher Strategien und Beispiele zur Umsetzung des Kupierverbots</t>
  </si>
  <si>
    <t>Stiftung Tierärztliche Hochschule Hannover, Außenstelle für Epidemiologie; Projektpartner: Friedrich-Loeffler-Institut, VzF GmbH, Vion GmbH, EDEKA Minden-Hannover Stiftung &amp; Co. KG, Deutscher Tierschutzbund e.V.</t>
  </si>
  <si>
    <t>Elisabeth.Grosse.Beilage@tiho-hannover.de</t>
  </si>
  <si>
    <t>In welchem Umfang ist Schwanzbeißen bei Schweinen mit intakten Schwänzen in konventionell wirtschaftenden Betrieben durch Maßnahmen zu Verbesserung des Tierschutzes in der Ferkelaufzucht und Mast zu vermeiden?</t>
  </si>
  <si>
    <t>Die Verbesserung des Wohlbefindens der Tiere soll durch – gegenüber den gesetzlichen Mindestanforderungen – deutlich verbesserte Haltungsbedingungen (entsprechend den Kriterien des Tierschutzlabels des Deutschen Tierschutzbundes) sowie eine maximal darüberhinausgehende Optimierung von Haltung, Management und Tiergesundheit erreicht werden.</t>
  </si>
  <si>
    <t>Entwicklung eines "Stallcheck Ferkel", um Risikofaktoren als Auslöser zu identifizieren (vergleichbar SchwIP Mast); Stallcheck hat sich bewährt;
Durch intensive Beratung der Betriebe und Umsetzung von Maßnahmen konnte Risiko von Schwanzbeißen sowohl in Aufzucht als Mast deutlich reduziert werden;
auf 7 Betrieben wurde in Teilgruppen auf Kupieren verzichtet, aber trotz vorbeugender Maßnahmen trat auf allen Schwanzbeißen auf (bei 6 in der Ferkelaufzucht, bei 1 in der Vormast); Verletzungen heilten im weiteren Verlauf ab;
Trotz Auftreten von Schwanzbeißen zeichnet sich ab, dass mit dieser Vorgehensweise (intensive Beratung und konsequente Umsetzung der Maßnahmen, Start mit Teilgruppen) Fortschritte zu erzielen sind</t>
  </si>
  <si>
    <t xml:space="preserve">Duruch intensive und zielgerichtete Beratung sowie konsequente Umsetzung der Maßnahmen kann das Risiko für Schwanzbeißen deutlich gesenkt werden. Ein genereller Verzicht auf das Kupieren kann derzeit dennoch nicht empfohlen werden. Ein Start in den Kupierverzicht sollte vorerst einzelbetrieblich nur mit kleinen Teilgruppen und intensiver Begleitung / Beratung angegangen werden. 
Auch für eine erfolgversprechende Beratung müssen weiterhin noch grundlegende Erkenntnisse erarbeitet werden, welche Parameter in welcher Kombination wesentliche, Schwanzbeißen auslösende Bestimmungsfaktoren sind. </t>
  </si>
  <si>
    <t>* 1 Praxisbetrieb mit Ferkelaufzucht und Mast; etwa 700 Schweine (weibliche und kastrierte männliche) in gemischten Gruppen, 4 Durchgänge mit je 4 Gruppen in je 2 Buchten
* Haltungsvarianten: (a) Standardhaltungsvariante mit kupierten Schwänzen (Kontrolle); (b) wie (a) mit unkupierten Schwänzen; (c) Komfortvariante mit unkupierten Schwänzen; Aufzucht: Aqua Level, Langstroh, Hanfseile, Bite Rite, Torf u. Luzernepellets in den ersten 14 Tagen; Mast: Langstroh, Bite Rite, Lecksteine (d) Wie Komfortvariante mit unkupierten Schwänzen, aber mehr Fläche. 
Bei akutem Schwanzbeißen in allen Gruppen Einsatz von Lecksteinen, Luzernepellets, Heu</t>
  </si>
  <si>
    <t>Bachelorarbeit und Masterarbeit abgeschlossen</t>
  </si>
  <si>
    <t>Umsetzung eines Beratungskonzepts beim Auftreten von Caudophagie bei Schweinen und Begleitung von Betrieben beim Einstieg in den Kupierverzicht</t>
  </si>
  <si>
    <t>* Entwicklung eines standardisieren Beratungskonzepts beim Auftreten von Caudophagie;
* Vernetzung der Beratung zwischen Produktionstechnik und Veterinärmedizin * Begleitung von Betrieben beim Einstieg in den Kupierverzicht</t>
  </si>
  <si>
    <t>* Ermittlung von Einflussfaktoren auf Caudophagie anhand eines Fragebogens, Futter- und Wasseranalysen, Stallklimamessungen und veterinärmedizinischem Hygienecheck. Entwicklung eines standardiserten Beratungskonzepts beim Auftreten von Caudophagie zur Ermittlung betriebsindividueller Risikofaktoren. Risikoanalyse bei Betrieben mit Interesse am Kupierverzicht, Beratung der Betriebe (Tierbeobachtung, Notfallmaßnahmen), Erhebungen zum Beratungserfolg
* aktuell Erhebung auf 51 Betrieben abgeschlossen</t>
  </si>
  <si>
    <t>Zusammen mit dem Vorgängerprojekt "Gesunde Tiere - gesunde Lebensmittel" wurden insgeamt 200 Betriebe mit akuter Caudophagie-Problematik analysiert. Betriebe mit Interesse am Erproben der Haltung von Tieren mit langen Schwänzen wurden soweit möglich produktionstechnisch optimiert und in der Tierbeobachtung geschult. Sofortmaßnahmen beim Auftreten von Schwanzbeißen wurden besprochen und ein Notfallpaket mit Beschäftigungsmaterial und Futter bereit gestellt. Betriebe wurden im zweiwöchigen Rhythmus und bei Bedarf besucht.</t>
  </si>
  <si>
    <t>70 + 7</t>
  </si>
  <si>
    <t>1 bis 2</t>
  </si>
  <si>
    <t>Auch ohne Anlass ist nach Einschätzung der BetriebsleiterInnen ein Betriebscheck durch externe Beratung zur Erkennung von Schwachstellen sinnvoll.  Das Schwanzbeißen konnte bei langen Schwänzen nur bedingt verhindert werden. Aus Tierschutzgründen ist ein kurzfristiger flächendeckender Kupierverzicht nicht zu empfehlen. Längere Übergangsfristen mit kleinen Gruppen pro Betrieb sind erforderlich, um in der Breite der Praxis ausreichend Erfahrung zu sammeln.</t>
  </si>
  <si>
    <t>Hessen</t>
  </si>
  <si>
    <t>Untersuchungen zum Einsatz von Heu- bzw. Strohpellets zur Vorbeuge vor Schwanzbeißen bei Absetzferkeln</t>
  </si>
  <si>
    <t>Justus-Liebig-Universität Gießen, Institut für Tierzucht und Haustiergenetik</t>
  </si>
  <si>
    <t>Steffen.Hoy@agrar.uni-giessen.de</t>
  </si>
  <si>
    <t>Prüfung von Heu- bzw. Strohmehlpellets zur Vorbeuge</t>
  </si>
  <si>
    <t>4 bis 6</t>
  </si>
  <si>
    <t>15 Pilotbetriebe aus NRW werden an einer definierten Tierzahl (zwischen 50-100) auf das Kupieren verzichten. Vor dem Kupierverzicht werden verschiedene Einflussbereiche (Gesundheit, Klima, Wasser, Fütterung) überprüft und gegebenenfalls Schwachstellen behoben. Des Weiteren wird ein betriebsindividuelles Risikoprofil mittels SchwIP (FLI) und dem Stallcheck Ferkel (LWK NS) erstellt. Während der Haltung der unkupierten Tiere werden stufenübergreifend (Abferkelbereich-Mast) offene Wasserstellen zur Verfügung gestellt. Außerdem bekommen die Tiere stufenübergreifend zweimal täglich organisches Beschäftigungsmaterial in Form von getrockneten Schnittmais, Luzerneheu in der Ferkelaufzucht sowie Heu in der Mast.</t>
  </si>
  <si>
    <t>Institut für Tierzucht und Tierhaltung, CAU Kiel (Prof. Dr. J. Krieter, TA Christina Veit, TA Ashley Naya); Lehr- und Versuchszentrum Futterkamp, LWK Schleswig-Holstein (Dr. Onno Burfeind)</t>
  </si>
  <si>
    <t>* Lehr- und Versuchszentrum Futterkamp                              * 240 Tiere, identische Buchten, ca. 10 Tiere je Bucht                                         * 4 Durchgänge (zeitversetzt)                                                                * mehrmalige IgG und IgM-Bestimmung                             * Cortisol (beginnend Ende Säugezeit bis Ende Aufzucht)    * Videoaufzeichnungen                                                   * Wöchentliche Bonitierung</t>
  </si>
  <si>
    <t>Genetik</t>
  </si>
  <si>
    <t>Lehr- und Versuchszentrum Futterkamp, LWK Schleswig-Holstein (Dr. Onno Burfeind, Dr. Ole Lamp); Schweinespezialberatung Schleswig-Holstein e.V.; Institut für Tierzucht und Tierhaltung, CAU Kiel (Prof. Dr. J. Krieter und Mitarbeiter)</t>
  </si>
  <si>
    <t>olamp@lksh.de</t>
  </si>
  <si>
    <t>Pilotbetriebe aus S-H werden an einer kleinen Tierzahl in mehreren Durchgängen auf das Kupieren verzichten. Vor dem Kupierverzicht werden verschiedene Einflussbereiche (Gesundheit, Klima, Wasser, Fütterung) überprüft und gegebenenfalls Schwachstellen behoben. Die Tiere erhalten täglich organisches Beschäftigungsmaterial, für dessen Ausgestaltung der Landwirt verantwortlich ist.</t>
  </si>
  <si>
    <t>Idealerweise sollten ausschließlich Kombibetriebe teilnehmen. In zwei Fällen haben aber auch feste Kombinationen von Ferkelerzeuger und Mäster teilgenommen.</t>
  </si>
  <si>
    <t>2 bis 5 Durchgänge pro Betrieb, wöchentliche Bonituren in der Aufzucht, dreiwöchentliche Bonituren in der Mast.</t>
  </si>
  <si>
    <t>noch keine Ergebnisse vorhanden</t>
  </si>
  <si>
    <t>offen</t>
  </si>
  <si>
    <t>Schulung</t>
  </si>
  <si>
    <t>Aufstallung väterlicher Halbgeschwister, Erfassung von Schwanzbeißen (Zeitpunkt, Anzahl Opfer, Schweregrad) als Nachkommenergebnis des Vaters zur Verwendung in der Zuchtwertschätzung. Entwicklung geeigneter Kriterien (Index) pro Nachkommengruppe. Erfassung von Fressverhalten (Anzahl  Futterstationsbesuche,  Dauer pro Futteraufnahme, Menge an abgerufenem Futter) zur Prüfung der Beziehung zu anderen Verhaltensmerkmalen (Bestimmung Rangposition). Zunächst Untersuchung von Kastraten und weiblichen Tieren, nach Klärung der Vermarktung auch Eber (Verhaltenserfassung mittels Videobeobachtungen und Integumentbeurteilung beim Wiegetermin). Erfassung weiterer Parameter (u. a. Androstenon, Skatol) zur züchterischen Bearbeitung des Merkmals Ebergeruch vorgesehen.</t>
  </si>
  <si>
    <t>Alexandra Metz - ZBH Alsfeld &lt;kontakt@zbh.de&gt;</t>
  </si>
  <si>
    <t>Zucht- und Besamungsunion Hessen eG (Rudi Paul, Dr. Jens Baltissen);  Justus-Liebig-Universität Gießen (JLU)</t>
  </si>
  <si>
    <t xml:space="preserve">Erschließung neuer Merkmale in Bezug auf Gesundheit und Tierwohl für die Zuchtwertschätzung unter Berücksichtigung der Aspekte Schwanzbeißen bei Kupierverzicht, Verhalten bei  Ebermast und Ebergeruch </t>
  </si>
  <si>
    <t>Bayerische Landesanstalt für Landwirtschaft, Institut für Landtechnik und Tierhaltung (Dr. Christina Jais, Miriam Abriel, Anja Müller)</t>
  </si>
  <si>
    <t>christina.jais@lfl.bayern.de; miriam.abriel@lfl.bayern.de; anja.mueller@LfL.bayern.de</t>
  </si>
  <si>
    <t>* insg. 6 Jahre, bisher 5 Jahre mit 16 Durchgängen (120 Versuchsgruppen)</t>
  </si>
  <si>
    <t>* für unkupierte Tiere bereits in der Aufzucht hohes Risiko für Schwanzbeißen: in Standardbuchten ca. 90%, in ausgestalteten Buchten etwa 30-40% (p &lt; 0,001). 
* Gabe von Raufutter von Anfang an scheint wichtigster Faktor zu sein, Besatzdichte zweitrangig, Spielzeuge kein Einfluss.
 Einfluss der Kupierlänge: 2/3 kupierte Tiere keine Verletzungen, 1/3 kupiert mittelgradige Verletzungen, unkupiert: hochgradige Verletzungen (p &lt; 0,001)
* Einfluss der Vaterrasse: kein Einfluss feststellbar außer im zeitlichen Verlauf
* in den anschließenden Mastgruppen unregelmäßig auftretendes Schwanzbeißen, schwer zu interpretieren aufgrund unterschiedlicher Ausgangsbedingungen (Vorschädigungen aus der Ferkelaufzucht).
* Insgesamt etwa nur 10-20% der Tiere mit intaktem Ringelschwanz zum Schlachten * Zu weiteren geprüften Faktoren (Einstreu statt Heuraufe, Grascobs statt Heu, Ferkel aus Bewegungsbuchten) liegen die Ergebnisse noch nicht vor.</t>
  </si>
  <si>
    <t xml:space="preserve">Das Verhalten möglicher Tätertiere, sowie ein mögliches Geschehen von Verhaltensstörungen wurden zweimal wöchentlich anhand aller im Bestand vorhandenen (max. jeweils 600) Aufzuchtferkel und  Mastschweine beobachtet und getrennt ausgewertet. Zeitgleich wurden in einem Praxisbetrieb nach einem vergleicbaren Bewertungsschema die Opfertiere bewertet.  </t>
  </si>
  <si>
    <t>Die Kupierlänge ist geeignet, um sich auf den Weg zum Fernziel Kupierverzicht zu bewegen. Das Risiko von kupierten Tieren zu Opfertieren zu werden ist in Etwa vier mal geringer als das von unkupierten Tieren. Voraussetzung dafür sind aber die die Möglichkeiten der Betriebe die Haltungsverhältnisse unter diesem Gewichtspunkt neu zu optimieren und auch hoch gesunde Bestände.</t>
  </si>
  <si>
    <t>A) Insgesamt wurden 23 auswertbare Ferkelaufzucht und Mastdurchgänge durchgeführt und ausgewertet. Das gewählte Tätertierkonzept führt zu statistisch absicherbaren Ergebnissen und zu einer ganzen Palette von möglichen Einflussfaktoren. Es wurden insgesamt über 600 Tätertiere identifiziert, diese werden nur zu einem Drittel nach Problemen in der Aufzucht zu ‚Wiederholungstätern‘ in der darauffolgenden Mast. Die diskutierten Einflussfaktoren sind offensichtlich Genotyp abhängig und betriebsspezifisch zu sehen. Auch spielen die Schwanz Nekrosen eine große Rolle. Vermutlich kann auch die Zucht einen nachhaltigen Beitrag zur Lösung des Problems liefern. 
B) Bei unkupierten Tieren traten im Vergleich zu kupierten Tieren mehr Schwanzverletzungen und -nekrosen auf. Weiterhin hatten unkupierte Tiere geringere Zunahmen in der Aufzucht und insgesamt erhöhte Ausfälle.
NB: Schwanzverluste = gering bis hochgradige Verletzungen und Nekrosen =&gt; erhöhte Werte</t>
  </si>
  <si>
    <t xml:space="preserve">Grundvoraussetzung für den Kupierverzicht sind gesunde Schweinebestände. Die Gruppengröße, die Sortierung, das Lichtangebot,  die Fütterungstechnik sowie die Fütterung beeinflussen singnifikant die Frequenz von unterschiedlich aktiven Tätertieren. Auch sind Effekte durch die Abstammung nicht auszuschließen. Sofern nicht alle Faktoren optimiert sind, ist das Nicht-Kupieren tierschutzrelevant! </t>
  </si>
  <si>
    <t>Schulungen</t>
  </si>
  <si>
    <t>* Schwanzbeißen trat trotz des Angebotes von verschiedensten Beschäftigungsmaterialien in jedem Durchgang auf allen Betrieben bei den unkupierten Versuchstieren, besonders in der Ferkelaufzucht, auf. 
* Im Durchschnitt aller Betriebe konnten 53,5% der unkupierten mit vollständiger Schwanzlänge in die Mast eingestallt werden. 
* Zum Ende der Mast wiesen noch 24,7% der unkupierten Tiere einen intakten Schwanz auf. 
* Zudem traten bei den unkupierten Tieren signifikant höhere Tierverluste auf als bei den kupierten Kontrolltieren (p=0,104). 
* Die vermehrte Beanstandung von Abszessen am Schlachthof bei unkupierten Tieren mit Auftreten von Schwanzbeißen war hochsignifikant (p&lt;0,0001).</t>
  </si>
  <si>
    <r>
      <t>thomas.blaha@tiho-hannover.de; carolin.</t>
    </r>
    <r>
      <rPr>
        <sz val="10"/>
        <color theme="1"/>
        <rFont val="Arial"/>
        <family val="2"/>
      </rPr>
      <t>holling@tiho-hannover.de</t>
    </r>
  </si>
  <si>
    <r>
      <rPr>
        <sz val="10"/>
        <color theme="1"/>
        <rFont val="Arial"/>
        <family val="2"/>
      </rPr>
      <t xml:space="preserve">betriebsindividuell
</t>
    </r>
  </si>
  <si>
    <t>*Stallklima und Lüftung
*Fütterung und Wasserversorgung
* Labordiagnostik
*Salmonellenmonitoring
*AM Anwendung
*Impfmaßnahmen</t>
  </si>
  <si>
    <t>Große Beilage et al. (2013) Diagnostik und Gesundheitsmanagement im Schweinebestand</t>
  </si>
  <si>
    <t>*Klima
*Aufstallung
* Tierbeobachtung
*Futter</t>
  </si>
  <si>
    <t>Ferkelerzeugung, Ferkelaufzucht, Schweinemast</t>
  </si>
  <si>
    <t xml:space="preserve">*Tiergesundheit
*Stallklima
*Tränkewasser
*Fütterung
*Buchtenstruktur und –belegung
*Beschäftigung
*Tierverhalten
*Sonstiges
</t>
  </si>
  <si>
    <t>Besuchsprotokoll „Kupierverzicht in Schleswig-Holstein“ (modifiziert nach dem Besuchsprotokoll „Expertenpool Kupierverzicht“), 2015</t>
  </si>
  <si>
    <t>* Ist es möglich, unkupierte Schweine in konventionellen Buchten zu halten? 
* Welche Haltungsfaktoren sind ausschlaggebend?                                                                                  * Welche Anpassungen im Management sind nötig?</t>
  </si>
  <si>
    <t>Haltung von Aufzuchtferkeln: Optimierung der Aufstallung, Futterzusammensetzung, 
Wasserversorgung, Beschäftigung
und rohfaserhaltigen Futterkomponenten.</t>
  </si>
  <si>
    <r>
      <t xml:space="preserve">aktuell </t>
    </r>
    <r>
      <rPr>
        <sz val="10"/>
        <rFont val="Arial"/>
        <family val="2"/>
      </rPr>
      <t>(09.05.16</t>
    </r>
    <r>
      <rPr>
        <sz val="10"/>
        <color theme="1"/>
        <rFont val="Arial"/>
        <family val="2"/>
      </rPr>
      <t>) Programmierung der Software, Vorbereitung der Schulungen und Betriebsbesuche</t>
    </r>
  </si>
  <si>
    <r>
      <rPr>
        <b/>
        <sz val="10"/>
        <color theme="1"/>
        <rFont val="Arial"/>
        <family val="2"/>
      </rPr>
      <t>1. Teil</t>
    </r>
    <r>
      <rPr>
        <sz val="10"/>
        <color theme="1"/>
        <rFont val="Arial"/>
        <family val="2"/>
      </rPr>
      <t xml:space="preserve">: 2 Ferkelerzeuger (Produktion von 4 Gruppen), 3 Mäster; Angestrebt werden  6 Würfe pro Gruppe; Haltung von Schweinen mit intakten Schwänzen in seperaten Buchten; Bonitur mindestens 1x wöchentlich ab 1.Lebenswoche bis Ende Mast; ergänzend konstante Temperaturmessung im Abteil und 1x wöchentlich Ammoniak-Messung; 1x wöchentlich klinische Untersuchung aller Schweine durch betreuuenden Tierarzt; Rückstellproben von jeder Futtermittelcharge                                                                                                                                                                                                                                                                                                                 </t>
    </r>
    <r>
      <rPr>
        <b/>
        <sz val="10"/>
        <color theme="1"/>
        <rFont val="Arial"/>
        <family val="2"/>
      </rPr>
      <t>2. Teil</t>
    </r>
    <r>
      <rPr>
        <sz val="10"/>
        <color theme="1"/>
        <rFont val="Arial"/>
        <family val="2"/>
      </rPr>
      <t xml:space="preserve">: 4 weitere Gruppen je Ferkelerzeuger mit Reduzierung des Aufwandes                                                        </t>
    </r>
    <r>
      <rPr>
        <b/>
        <sz val="10"/>
        <color theme="1"/>
        <rFont val="Arial"/>
        <family val="2"/>
      </rPr>
      <t>3. Teil</t>
    </r>
    <r>
      <rPr>
        <sz val="10"/>
        <color theme="1"/>
        <rFont val="Arial"/>
        <family val="2"/>
      </rPr>
      <t>: 4 weitere Gruppen je Ferkelerzeuger mit Erkenntnissen aus Teil1+2</t>
    </r>
  </si>
  <si>
    <t>Checkliste</t>
  </si>
  <si>
    <t xml:space="preserve">Einfluss verschiedener Faktoren der Haltungsumwelt (Gruppengröße, Sortierung, Fütterungstechnik, Platzangebot, Licht) auf die Frequenz von Tätertieren unter besonderer Berücksichtigung von Schwanznekrosen </t>
  </si>
  <si>
    <t>* Kann ein tägliches Angebot von Raufutter ab der zweiten Lebenswoche das Auftreten von Schwanzbeißen vermindern?
* Wie nehmen Ferkel das Raufutterangebot an? 
* Wie ändert sich das Tierverhalten vor einem Beißgeschehen?</t>
  </si>
  <si>
    <t>CH</t>
  </si>
  <si>
    <t xml:space="preserve">*Haltung
*Fütterung
*Management
*Zucht                                                                                              </t>
  </si>
  <si>
    <t>L. Bütler, H.-P.Albrecht, E. Burkhard (2006);                                            Landwirtschaftliche Beratungszentrale LBL                                                              CH-8315 Lindau                                                                                                        Tel.: 052 354 97 00; Fax: 052 354 97 97     E-mail: lbl@lbl.ch       http://www.lbl.ch</t>
  </si>
  <si>
    <r>
      <t xml:space="preserve">Prof. Dr. Thomas Blaha und TÄ </t>
    </r>
    <r>
      <rPr>
        <sz val="10"/>
        <rFont val="Arial"/>
        <family val="2"/>
      </rPr>
      <t>Carolin Meiners, A</t>
    </r>
    <r>
      <rPr>
        <sz val="10"/>
        <color theme="1"/>
        <rFont val="Arial"/>
        <family val="2"/>
      </rPr>
      <t>ußenstelle für Epidemiologie, TiHo Hannover; Dr. Karl-Heinz Tölle, ISN- Projekt GmbH; Dr. Gerald Otto, Böseler Goldschmaus GmbH &amp; Co.KG; Projektpartner: Erzeugergemeinschaft für Qualitätsvieh Hümmling; Erzeugergemeinschaft für Qualitätsvieh im Oldenburger Münsterland; Erzeugergemeinschaft für Schlachtvieh Bösel; Institut für Betriebswirtschaft, vTI Braunschweig</t>
    </r>
  </si>
  <si>
    <t>Fortbildungsmaßnahme für Landwirtinnen und Landwirte, Tierärztinnen und Tierärzte, Berater/innen</t>
  </si>
  <si>
    <t>Versuchsreihen in LPA Dornburg/TLPVG Buttelstedt. Beginn: Einstallung von vier Wochen alten Ferkeln in Flatdecks, Ende: Schlachtung bei etwa 120 kg Lebendmasse. Insgesamt drei Versuchsreihen in 2012 bis 2014, Je Versuchsreihe standen 90 (1. V.) bzw. 120 Tiere (ab 2. V.) zur Verfügung, die zu je 15 Tieren und nach Geschlecht getrennt aufgestallt wurden. In allen Buchten befand sich als Beschäftigung die in der LPA üblichen Objekte (Kette mit Anhängsel – kleiner Ball). In den Versuchsgruppen wurden zusätzlich Minerallecksteine (= Bucht mit Lecksteinwippe) aufgehängt bzw. Struktur in die Bucht gebracht (= Strukturbucht). Die Einteilung in die entsprechenden Versuchsgruppen fand im Flatdeck statt. Weiteres Beschäftigungsmaterial nur im Bedarfsfall (Schwanzbeißen). Kontrollgruppen blieben ohne zusätzliche Beschäftigung.  Ab dem 2. V. Tiere mit Schwanz zu 1/3 kupiert als weitere Kontrollgruppe. Wöchentliche Schwanzbonitur. In den Mastabteilen lückenlose Videoaufnahmen während der Lichtphase.</t>
  </si>
  <si>
    <t>Bei positivem Fakten-Check und höherem Managementaufwand können Schweine mit 2/3-Schwänzen in konventionellen Ferkelaufzucht- und Mastställen mit beherrschbarem Schwanzbeiß-Risiko gehalten werden. Anders bei Schweinen mit nicht kupierten Schwänzen: Bei konventioneller Haltung ist mit gravierenden Schäden zu rechnen. Dies gilt auch unter den Prämissen, dass die nötigen Vorkehrungen nach guter fachlicher Praxis (Futter-, Wasser-, Stallklima-, Beschäftigungscheck) getroffen wurden und das Tierpersonal mit geschultem Auge aufmerksam die Tiere beobachtet und bei ersten Anzeichen mit Gegenmaßnahmen auf Schwanzbeißen reagiert. Wegbereiter des Schwanzbeißens waren in der Regel Schwanznekrosen.
Auch die Vielzahl an Beschäftigungsobjekten und -materialien kann dieses Problem nicht lösen sondern nur mildern. Offensichtlich muss den grundsätzlichen Defiziten in der Fütterung (zu niedriger Rohfasergehalt, auf möglichst hohe Magerfleischprozente ausgerichtetes relativ hohes Eiweißangebot, zu weites Tier:Fressplatz-Verhältnis) und beim Stallbau (Pflicht ist Angebot unterschiedlicher Klimazonen, vor allem von Kühlflächen, möglichst geringe Schadgasgehalte, überschaubare Gruppengröße, wurfweise Aufzucht) geschenkt werden.</t>
  </si>
  <si>
    <t>Die erfolgversprechende Umsetzung eine Verzichtes auf das Kupieren des Schwanzes ist mit folgenden zu lösenden Themenkomplexen verknüpft:
Rohfaserangebot, Futterwahlmöglichkeiten, strukturierte Buchten mit Bereichen die individuelle Wahlmöglichkelten ermöglichen, Zucht auf ruhiges Temperament, größere Anpassungsfähigkeit, stärkere Impulskontrolle.
Der LandWirt muss betrebt sein, mehr in Haltungssystemen zu denken, die den Tieren mehr Raum für die Befriedigung von individuellen Ansprüchen lassen.</t>
  </si>
  <si>
    <t>* Schwanzbeißen tritt im Saugferkelalter sehr wenig auf, die Teilverluste sind nach Angabe der teilnehmenden Landwirte auf Trittverletzungen durch die Sauen zurückzuführen
* Das Auftreten und der Verlauf der Veränderungen ist über die Betriebe und Buchten sehr unterschiedlich
* Das Halten von unkupierten Tieren ist ein betriebsindividueller Lern- und Anpassungsprozess
* Die Ursachenanalyse nach einem Beißgeschehen ist unerlässlich
* Die Vorschaltung von Betriebschecks in den bekannten Risikobereichen ist sinnvoll</t>
  </si>
  <si>
    <t>Auswertung der ersten beiden Durchgänge: - Schwanzbeißen beginnt meist im Läuferstall 1 bis 3 Wochen nach Einstallung schlagartig, dann Beruhigung
- Zweite Spitze: 1 – 3 Wochen nach Umstallung in die Mast
- beruhigt sich meist in der Mittelmast;  Endmast (fast) keine neuen Verletzungen
- Bei getrenntgeschlechtlicher Aufstallung: Weibliche Tiere deutlich stärker betroffen als Kastrate
- Tiere in den ersten 6 – 8 Wochen der Mast sehr unruhig/aktiv
- Ausbruch bei abrupten Veränderungen: z. B. Ein-/Umstallung, Wetterwechsel, Vertretung, Havarien
- viele Schwanznekrosen
- Zusätzliche Versuchs-Maßnahmen ohne Effekt auf SB
- Buchtenstrukturierung in Funktionsbereiche ist aufgrund des Platzmangels in der Endmast nicht mehr möglich Die Auswertung brachte keine signifikanten Unterschiede zwischen den Varianten hinsichtlich SB-Häufigkeit, Mast- oder Schlachtleistung. Es waren in allen Varianten mehr als 50% der Tiere betroffen.
1. SB trat schon im Flatdeck auf und war dort intensiver als im Mastabschnitt, Zum Mastende Beruhigung
2. SB bei weiblichen Tieren insges. stärker als bei Kastraten
Die Auswertung des dritten Durchgangs und damit die Gesamtauswertung aller Wiederholungen läuft zurzeit.</t>
  </si>
  <si>
    <t xml:space="preserve">Auch in diesen Untersuchungen begann das Beißgeschen in der 2. und 3. Woche nach dem Absetzen. Die Auswertungen der Videoaufzeichnungen lassen erkennen, dass die Raufuttergaben von den Ferkeln gut angenommen wurde. Die Raufuttergabe übte allerdings keinen signifkanten Einfluss auf das Beißgeschen aus; dagegen beeinflusste der Durchgangseffekt das Beißgeschehen signifikant. In den späteren Durchgängen traten nur geringe Schwanzverluste auf, da das Personal sehr frühzeitig eingriff. Dies unterstreicht die Bedeutung der intensiven Tierbeobachtung. </t>
  </si>
  <si>
    <t xml:space="preserve">* Konzentration des Schwanzbeißens in der Phase der Ferkelaufzucht (2 bis 3 Wochen nach dem Absetzen)
* Raufutterangebot vermindert Schwanzbeißen tendenziell und verzögert den Ausbruch nach dem Absetzen
* Durchgangseffekt war hochsignifikant, d.h. eine intensivere Tierbeobachtung und sofortiges Eingreifen bei ersten Anzeichen für ein Beißgeschehen (z.B. Jutesack) führten im Verlauf der Studie zu einer deutlichen Verbesserung der Ergebnisse
</t>
  </si>
  <si>
    <t xml:space="preserve">Demonstrationsbetriebe Tierschutz im Rahmen der Modell- und Demonstrationsvorhaben (MuD) Tierschutz </t>
  </si>
  <si>
    <t>Praxisbetriebe (Förderung durch das Bundesministerium für Ernährung und Landwirtschaft (BMEL); Projektträger: Bundesanstalt für Landwirtschaft und Ernährung (BLE); Beratung und Betreuung der Betriebe durch das Tierschutz-Kompetenzzentrum)</t>
  </si>
  <si>
    <t>viola.weiler@ble.de</t>
  </si>
  <si>
    <t>betriebsindividuell</t>
  </si>
  <si>
    <t>Empfehlungen können zum jetzigen Zeitpunkt noch nicht abschließend formuliert werden, da Projekt noch nicht abgeschlossen</t>
  </si>
  <si>
    <t>Janssen, LWK Niedersachsen, Stallcheck Ferkel</t>
  </si>
  <si>
    <t xml:space="preserve">Praktische Demonstration: "Verbesserung tierschutzrelevanter Haltungsbedingungen in der Schweinehaltung unter Berücksichtigung der Senkung des Risikos des Auftretens von Schwanzbeißen" (Haltung unkupierter Schweine: Aufzucht und Mast) </t>
  </si>
  <si>
    <t>3-Wochen-Rhythmus, Aufteilung in Kontroll- und Untersuchungsgruppe, Zulage der Pellets zum Futter</t>
  </si>
  <si>
    <t>andere</t>
  </si>
  <si>
    <t>Stoffwechsel</t>
  </si>
  <si>
    <t>http://www.ml.niedersachsen.de/download/105435/Ratgeber_zur_Reduzierung_des_Risikos_fuer_Schwanzbeissen_bei_Schweinen.pdf</t>
  </si>
  <si>
    <t>rundum</t>
  </si>
  <si>
    <t>Beschreibung von Risikofaktoren, Präventionsmaßnahmen und Internventionsmaßnahmen nach Ausbruch</t>
  </si>
  <si>
    <r>
      <rPr>
        <b/>
        <u/>
        <sz val="8"/>
        <color theme="1"/>
        <rFont val="Arial"/>
        <family val="2"/>
      </rPr>
      <t>S</t>
    </r>
    <r>
      <rPr>
        <b/>
        <sz val="8"/>
        <color theme="1"/>
        <rFont val="Arial"/>
        <family val="2"/>
      </rPr>
      <t xml:space="preserve">augferkel, </t>
    </r>
    <r>
      <rPr>
        <b/>
        <u/>
        <sz val="8"/>
        <color theme="1"/>
        <rFont val="Arial"/>
        <family val="2"/>
      </rPr>
      <t>A</t>
    </r>
    <r>
      <rPr>
        <b/>
        <sz val="8"/>
        <color theme="1"/>
        <rFont val="Arial"/>
        <family val="2"/>
      </rPr>
      <t xml:space="preserve">ufzuchferkel, </t>
    </r>
    <r>
      <rPr>
        <b/>
        <u/>
        <sz val="8"/>
        <color theme="1"/>
        <rFont val="Arial"/>
        <family val="2"/>
      </rPr>
      <t>M</t>
    </r>
    <r>
      <rPr>
        <b/>
        <sz val="8"/>
        <color theme="1"/>
        <rFont val="Arial"/>
        <family val="2"/>
      </rPr>
      <t>astschweine</t>
    </r>
  </si>
  <si>
    <t>SAM</t>
  </si>
  <si>
    <t>SA</t>
  </si>
  <si>
    <t>Studie mit Betriebs-Beratung bei der auf jedem Betrieb alle Risikobereiche geprüft werden.</t>
  </si>
  <si>
    <t>Demonstration von "es geht". Detailierte deskriptive Untersuchung. Flexible Anpassung der Einflussfaktoren.</t>
  </si>
  <si>
    <t>Liste und Kurzbeschreibung von deutschen Projekten zu Schwanzbeißen bei Schweinen.</t>
  </si>
  <si>
    <t>Liste und Kurzbeschreibung von Projekten zu Schwanzbeißen in Belgien, Dänemark, Finnland, Irland, Norwegen, Spanien, Schweden, den Niederlanden und Großbritannien.</t>
  </si>
  <si>
    <t>Zeilenbeschriftungen</t>
  </si>
  <si>
    <t>Gesamtergebnis</t>
  </si>
  <si>
    <t>Spaltenbeschriftungen</t>
  </si>
  <si>
    <t>Anzahl von Projekt-/Versuchs-Titel</t>
  </si>
  <si>
    <t>Neue Merkmale für die Zuchtwertschätzung bezüglich Schwanzbeißen, Verhalten von Ebern und Ebergeruch</t>
  </si>
  <si>
    <t>* Aufzucht: In der Standardhaltungsvariante stieg der Anteil von verletzten Schwänzen um mehr als das 6-fache bei Verzicht aufs Kupieren. In der Komfortvariante lag der Anteil der Schwanzverletzungen (allerdings fast ausschließlich leichte) immer noch fast doppelt so hoch wie in der Kontrolle mit kupierten Schwänzen. Ein größeres Platzangebot in der Komfortvariante führte nur zu einer geringfügigen weiteren Abnahme der Schwanzverletzungen.
* Mast: In der Standardhaltungsvariante stieg der Anteil von verletzten Schwänzen um mehr als das Doppelte bei Verzicht aufs Kupieren. In der Komfortvariante lag der Anteil der Schwanzverletzungen auf dem Niveau der Kontrolle mit kupierten Schwänzen. In der Komfortvariante mit größerem Platzangebot lag der Anteil der Schwanzverletzungen höher als in der Komfortbucht mit geringerem Platzangebot.
- Prävalenz Schwanz(teil)verluste: in Komfort-bucht: MIN Aufzucht 0, Mast 0; MAX in Komfort-bucht: Auzucht 2,7, Mast 20</t>
  </si>
  <si>
    <t>Anhand des Beratungskonzepts konnten auf jedem Betrieb - betriebsindividuell unterschiedliche - Ursachen für das Unwohlsein von Schweinen identifiziert werden.    In der Regel wurden auf den Betrieben mehrere problematische Bereiche (bis zu 9) gleichzeitig ermittelt. Die mit den BetriebsleiterInnen vereinbarten Änderungsmaßnahmen wurden überwiegend durchgeführt. Größere Investitionen wurden jedoch aufgrund der angespannten finanziellen Lage nicht getätigt. Insgesamt ist innerhalb der nächsten 6 bis 8 Monate nach der Beratung Caudophagie in 83 % der Betriebe nicht mehr oder nur noch vereinzelt aufgetreten. In 17 % der Betriebe war die Problematik jedoch nicht behoben. Bei Tieren mit langen Schwänzen konnte das Schwanzbeißen nicht auf allen Betrieben verhindert werden. Auf 3 Betrieben war zum Ende der Aufzucht kaum Teilverluste von Schwänzen aufgetreten, auf einem war jedoch kein Schwanz mehr intakt. Zum Ende der Mast waren  lediglich 36 % der Schwänze unverändert; auf allen Betrieben waren Teilverluste aufgetreten. Schwänze mit Teilverlust:                                  Aufzucht: 0 %, Mast: 5 %</t>
  </si>
  <si>
    <t>Institut für Tierschutz und Tierhaltung im Friedrich-Loeffler-Institut, Universität für Bodenkultur, Wien (Dr. Christine Leeb, Marina Hetzner)</t>
  </si>
  <si>
    <t>Welche Art von Veränderungen tritt zuerst an Ohren auf: Nekrosen oder Bissverletzungen? Steht dies in Zusammenhang mit Veränderungen am Schwanz? Welche Verhaltensweisen zeigen Tiere vor Veränderungen?</t>
  </si>
  <si>
    <t>Tägliche Bonitur und Beobachtung von möglichst vielen Tier-Gruppen auf mindestens zwei Betrieben in Franken von Beginn bis Ende der Aufzucht (falls möglich eventuell auch während Säugezeit)</t>
  </si>
  <si>
    <t xml:space="preserve">Fachhochschule Südwestfalen, Fachbereich Agrarwirtschaft (FH SWF); Erzeugerring Westfalen e. G. (ERW); Landwirtschaftskammer NRW, Schweinegesundheitsdienst (SGD); IQ Agrar Service, Osnabrück; betriebsbetreuende Hoftierärzte/ärztinnen; Westfälisch Lippischer Landwirtschaftsverband (WLV); Prof. Dr. Mechthild Freitag, Fachhochschule Südwestfalen; Georg Freisfeld, Erzeugerring Westfalen; gefördert über die Bundesanstalt für Landwirtschaft und Ernährung (BLE), Förderkennzeichen 2813MDT004; Modell- und Demonstrationsvorhaben (MuD) Tierschutz </t>
  </si>
  <si>
    <t xml:space="preserve">Landwirtschaftskammer Niedersachen (Wilhelmine Grothmann, Dr. Heiko Janssen); Friedrich-Löffler-Institut; Interessengemeinschaft der Schweinehalter Deutschlands e.V.; BLE-Projekt (gefördert über die Bundesanstalt für Landwirtschaft und Ernährung (BLE), Förderkennzeichen 2813MDT001), Modell- und Demonstrationsvorhaben (MuD) Tierschutz </t>
  </si>
  <si>
    <t xml:space="preserve">* Vorläufige Projektergebnisse:
* Zum Ende der Saugferkelphase hatten 96,6 % einen intakten Ringelschwanz, 3% der Tiere hatten Blut/Verletzungen und 0,3% einen Teilverlust 
* Zum Ende der Aufzucht hatten 73,5 % der Tiere einen intakten Ringelschwanz, 6,3% der Tiere hatten Blut/Verletzung, 17,3% einen Teilverlust um 1/3 und 2,5% einen TV &lt;2/3 und 0,3% der Tiere einen TV &gt;2/3.
* Nur einer der 15 Betriebe hatte am Ende der Aufzucht noch 100% intakte Ringelschwänze (Spannweite 49%-100%). 
* die Prävalenz der Schwanzveränderungen ist über die Betriebe und Buchten sehr heterogen
* Das Beißgeschehen entwickelte sich in den allermeisten Betrieben in der 2.- 4.Woche nach Einstallung in die Aufzucht
</t>
  </si>
  <si>
    <t>Baden Württemberg</t>
  </si>
  <si>
    <t>Stoffwechselparameter bei Akrennekrosen und Laminitis</t>
  </si>
  <si>
    <t xml:space="preserve">Universität Giessen (Prof. Dr. Reiner); Bildungs- und Wissenszentrum Boxberg (Hansjörg Schrade); UEG Hohenlohe-Franken (Frau Mirjam Lechner);  </t>
  </si>
  <si>
    <t>Tierversuchs-Genehmigung erteilt</t>
  </si>
  <si>
    <t>Fütterung Ferkelaufzucht (Fasermix)</t>
  </si>
  <si>
    <t>Bildungs- und Wissenszentrum Boxberg (Hansjörg Schrade)</t>
  </si>
  <si>
    <t>Gibt es Unterschiede in den Bonituren der Schwänze, Ohren sowie der Nekrosen zwischen Kontroll- und Versuchsration (mit Fasermix angereichert)?</t>
  </si>
  <si>
    <t xml:space="preserve">pro Durchgang 4 Aufzuchtbuchten á 40 Langschwanzferkel mit Versuchs- bzw. Kontrollfutter. Bonituren der Ohren, Schwänze, Nekrosen beim Einstallen, am 11. Tag und beim Ausstallen + Einzeltiergewichte + Futterverbrauch
</t>
  </si>
  <si>
    <t xml:space="preserve">bisher nur interner Bericht </t>
  </si>
  <si>
    <t>Umsetzung bereits vorhandener Erkenntnisse aus der Wissenschaft und Praxis. Die Betriebe erhalten Beratung und entscheiden, welche Maßnahmen betriebsindividuell umgesetzt werden. Die Betriebe tauschen ihre Erfahrungen untereinander aus und tragen diese auch weiter zu anderen Berufskollegen.</t>
  </si>
  <si>
    <t>DSBS</t>
  </si>
  <si>
    <t>Pilotuntersuchung: Tests und Tierbonitur auf ca. zwei Betrieben</t>
  </si>
  <si>
    <t>Nachkommen stark aktiver Muttersauen scheinen eher gefährdet zu sein; ob kupiert, teilkupiert oder nicht kupiert -in allen Gruppen kommt es zum Beissen (bei kupierten Schwänzen Verletzungen weniger stark und Anzahl betroffener Tiere geringer). Risikopotenzial steigt bei längeren Schwänzen unter weniger guten Bedingungen, bei guten Bedingungen bislang gegenüber 2/3-Kurzschwänzen keine Unterschiede (gemischte Gruppen). Vergrößerung des Liegeflächeangebots kein Einfluss weder zur Vorbeugung noch zur Behandlung. Stallklima bzw. Temperaturschwankungen und Hitzestress scheint Hauptursache zu sein, bislang wurden alle Ergebnisse nicht statistisch abgesichert.</t>
  </si>
  <si>
    <t>Futterkarotten (gehäckselt) mit Haferflocken eignen sich bislang am besten, Bereitstellung ist arbeitsintensiv, Heu (lange "weiche" Fasern bzw. Stengel) werden eher angenommen, als Luzernehäcksel die harten Stengel verbleiben oft im Trog, Blätter werden gerne gefressen, Heu macht aber auch Probleme im Güllekeller, Petersilienstengel nicht geeignet, Akzeptenz nur in Verbindung mit Glycerin, Strohcobs und Luzernepellets geringe Akzeptanz, frischer Apfeltrester beste Akzeptanz jedoch hohes Risiko für Verderb. Baumwolltücher und Jutesäcke eignen sich gut, Seile weniger gut akzeptiert.</t>
  </si>
  <si>
    <t>Meyer</t>
  </si>
  <si>
    <t>mehrere</t>
  </si>
  <si>
    <t>Filter!!</t>
  </si>
  <si>
    <t>Entwicklung von Veränderungen an Ohren und Schwanz bei Aufzuchferkeln (Masterarbeit)</t>
  </si>
  <si>
    <t>Gruppenzuteilung in Abhängigkeit von der Abnahme der "Langschwanz-Ferkel", was ein erhebliches Problem darstellt; Durchgänge: alle 3 Wochen, wenn Ferkel verkauft werden können</t>
  </si>
  <si>
    <t>A) Aufzucht: 12, Mast: 11</t>
  </si>
  <si>
    <t>3 bis 10</t>
  </si>
  <si>
    <t>4 bis 10</t>
  </si>
  <si>
    <t xml:space="preserve">Anzahl Buchten variiert zwischen den Betrieben </t>
  </si>
  <si>
    <t>Insgesamt 480 Tiere (m/w); je Variante 120 Tiere, Verteilung der Durchgänge über 5 Absetzwochen, je Bucht ca. 10 Tiere</t>
  </si>
  <si>
    <t>Insgesamt 240 Tiere (m/w); je Variante 120 Tiere, je Bucht ca. 10 Tiere, je Durchgang 60 Tiere</t>
  </si>
  <si>
    <t>N Tiere</t>
  </si>
  <si>
    <t>A) 8-10</t>
  </si>
  <si>
    <t>Gruppengrößen von 15 bis 25 pro Gruppe</t>
  </si>
  <si>
    <t>8 Buchten (4 je Variante und Durchgang)</t>
  </si>
  <si>
    <t xml:space="preserve">Je Durchgang 100 Tiere, verteilt auf </t>
  </si>
  <si>
    <t xml:space="preserve"> 15 pro Gruppe</t>
  </si>
  <si>
    <t>15 Tiere pro Gruppe</t>
  </si>
  <si>
    <t>Erprobung von praxisgerechten Lösungen für den Verzicht auf das Schwänze-Kupieren</t>
  </si>
  <si>
    <t>Bildungs- und Wissenszentrum Boxberg (Hansjörg Schrade); UEG Hohenlohe-Franken (Frau Mirjam Lechner); Viehzentrale Südwest GmbH (Frau Anke Schaefer); Universität Hohenheim (Frau Dr. Gallmann); Rudolf Wiedmann, Tübingen</t>
  </si>
  <si>
    <t>category</t>
  </si>
  <si>
    <t>Titel</t>
  </si>
  <si>
    <t>project title</t>
  </si>
  <si>
    <t>contact</t>
  </si>
  <si>
    <t>aims</t>
  </si>
  <si>
    <t>enrichment</t>
  </si>
  <si>
    <t>stocking density</t>
  </si>
  <si>
    <t>feeding</t>
  </si>
  <si>
    <t>barn climate</t>
  </si>
  <si>
    <t>health</t>
  </si>
  <si>
    <t>pen layout</t>
  </si>
  <si>
    <t>weaning</t>
  </si>
  <si>
    <t>behaviour</t>
  </si>
  <si>
    <t>design</t>
  </si>
  <si>
    <t>n farms</t>
  </si>
  <si>
    <t>(first) results</t>
  </si>
  <si>
    <t>(partial) tai l losses [%], undocked pigs: MIN</t>
  </si>
  <si>
    <t>(partial) tai l losses [%], undocked pigs: MAX</t>
  </si>
  <si>
    <t>Analysis of selected fattening pig behaviours during rearing in a structured environment (BSc thesis)</t>
  </si>
  <si>
    <t>(1) analyse behaviour changes at beginning of fattening period, (2) influence tail biting by changing husbandry</t>
  </si>
  <si>
    <t>Relevance of social networks for tail biting in weaner piglets</t>
  </si>
  <si>
    <t>(1) analyse biter-victim relationships, (2) characterise biters e.g. regarding aggressiveness, (3) social network analysis, (4) computerised video analysis</t>
  </si>
  <si>
    <t>Influence of roughage from second week of life onwards on the occurrence of tail biting in undocked pigs</t>
  </si>
  <si>
    <t>Influence of rooting substrate and water supply on renal health and tail necrosis</t>
  </si>
  <si>
    <t>(1) investigate possible relationship between pathological renal findings and tail necrosis, (2) influence of rooting soil and hay on renal findings and tail necrosis</t>
  </si>
  <si>
    <t>Factors influencing occurrence and development of tail biting in conventional weaner piglets</t>
  </si>
  <si>
    <t>Evaluation of a checklist for preventing abnormal behaviour in pigs: tail necrosis and tail biting</t>
  </si>
  <si>
    <t>Investigate association between tail lesions and tail necrosis</t>
  </si>
  <si>
    <t>Evaluation of a checklist for preventing abnormal behaviour in pigs: biter pigs</t>
  </si>
  <si>
    <t>(1) Evaluation of suitable measures for reducing and preventing abnormal behaviour in (potential) biters, (2) Investigate association between tail lesions and tail necrosis</t>
  </si>
  <si>
    <t>Rearing of non-tail docked pigs with focus on weaner piglets</t>
  </si>
  <si>
    <t>Optimise pen characteristics, feed composition and fibre content, water supply and enrichment in weaner piglets in order to reduce tail biting</t>
  </si>
  <si>
    <t>Possible automated assessment of behavioural indicators for imminent tail biting outbreaks in weaner piglets</t>
  </si>
  <si>
    <t>(1) Automatically measure weaner piglet activity using infrared motion sensors, (2) develop an early warning system based on those data</t>
  </si>
  <si>
    <t>Development of an electronical ealry warning system for tail biting outbreaks in pigs (pilot)</t>
  </si>
  <si>
    <t>Investigate whether animal activity measured using infrared motion sensors can be used as an early warning system for tail biting</t>
  </si>
  <si>
    <t>Tail docking in pigs: is there any possibility of renunciation? Part 1: Provision of enrichment</t>
  </si>
  <si>
    <t>(1) Describe development of tail biting in undocked pigs from weaning to slaughter, (2) Compare different enrichment materials, (3) Describe behaviour before and after tail biting outbreaks</t>
  </si>
  <si>
    <t>Tail docking in pigs: is there any possibility of renunciation? Part 2: Optimisation of weaning management and feeding</t>
  </si>
  <si>
    <t>Investigations regarding tail biting reduction in weaner and rearing-finishing pigs</t>
  </si>
  <si>
    <t>(1) Reduce tail biting through husbandry adaptations, (2) Estimate impact on animal productivity</t>
  </si>
  <si>
    <t>Investigations regarding the prevention of cannibalism in undocked pigs</t>
  </si>
  <si>
    <t>Testing various low budget measures regarding their usefulness for tail biting prevention in undocked pigs</t>
  </si>
  <si>
    <t>Abandonment of tail docking: Solutions from farmers for farmers</t>
  </si>
  <si>
    <t>Compare standard vs. enhanced provision of space and enrichment in 2x2 factorial design</t>
  </si>
  <si>
    <t>"Well-sign": Better welfare by use of animal signals</t>
  </si>
  <si>
    <t>(1) Determine and quantify indicative animal signals and metabolic parameters, (2) Support beacon farms through coaching, (3) establish best practice procedures for prevention and treatment</t>
  </si>
  <si>
    <t>2 practical trial</t>
  </si>
  <si>
    <t>Einfluss von Kannibalismus als sozialem Stressfaktor auf die Ausscheidungsdynamik von Salmonellen in Ferkelaufzucht- und Schweinemastbetrieben</t>
  </si>
  <si>
    <t>Influence of cannibalism as a social stress factor on shedding of Salmonella in weaner and fatting farms</t>
  </si>
  <si>
    <t>Development of tool boxes for changing from docked to undocked pigs while keeping current farm structures</t>
  </si>
  <si>
    <t>Development and validation of on-farm measures for abandoning tail docking in pigs ("Curly tail project")</t>
  </si>
  <si>
    <t>Pinpoint and investigate possible tail biting causes and develop practical farm solutions</t>
  </si>
  <si>
    <t>Formulation of measures for managing tail biting in undocked pigs, and validation of housing systems regarding welfare of weaner piglets</t>
  </si>
  <si>
    <t>Step by step development of intervention measures for changing from docked to undocked pigs</t>
  </si>
  <si>
    <t>Practical testing of on-farm solutions for rearing undocked pigs including economical assessment</t>
  </si>
  <si>
    <t>Husbandry of undocked weaner piglets and rearing-finishing pigs</t>
  </si>
  <si>
    <t>Investigating management aspects regarding their influence on tail biting</t>
  </si>
  <si>
    <t>Implementation of housing and management measures for reducing or preventing tail biting in undocked pigs on working farms</t>
  </si>
  <si>
    <t>Practical trials of rearing undocked pigs</t>
  </si>
  <si>
    <t>Investigating different enrichment materials and objects regarding their preventive influence on tail biting</t>
  </si>
  <si>
    <t>Tail biting in weaners and fattening pigs from a process engineering point of view (MSc thesis)</t>
  </si>
  <si>
    <t>(1) Identify and assess tail biting causes in different husbandry system variations, (2) Investigate whether and how tail biting can be reduced sufficiently for leaving tails intact</t>
  </si>
  <si>
    <t>3 advisory tools</t>
  </si>
  <si>
    <t>Intensive farm-individual consultation on reduction of tail biting risk in pigs</t>
  </si>
  <si>
    <t>To optimise and stabilise husbandry conditions for weaners and fattening pigs in order to reduce and prevent tail biting and ultimately docking on the participating working farms</t>
  </si>
  <si>
    <t>Joint North Rhine-Westphalian declaration on the abandonment of "routine" tail docking in pigs</t>
  </si>
  <si>
    <t>Supporting farms in changing from docked to undocked pigs</t>
  </si>
  <si>
    <t>Reducing tail biting in fattening pigs: Distribution of a management tool through training workshops and an intervention study (M-SchwIP)</t>
  </si>
  <si>
    <t>Implementation of an advisory concept for the occurence of tail biting in pigs</t>
  </si>
  <si>
    <t>4 descriptive</t>
  </si>
  <si>
    <t>Healthy animals - healthy food products, part G: Factors influencing tail biting in pigs</t>
  </si>
  <si>
    <t>Identify main tail biting risk factors on North-Rhine Westphalian farms</t>
  </si>
  <si>
    <t xml:space="preserve">Comparison of pig husbandry between Switzerland and Germany regarding tail biting </t>
  </si>
  <si>
    <t>Describe whether and how it works to rear undocked pigs without tail biting in Switzerland</t>
  </si>
  <si>
    <t>Einzelbetriebliche Intensivberatung Schweine haltender Betriebe zur Reduzierung des Risikos von Schwanzbeißen (BLE 2813MDT001)</t>
  </si>
  <si>
    <t>Beteiligte Organisation(en)</t>
  </si>
  <si>
    <t>genetics</t>
  </si>
  <si>
    <t>metabolism</t>
  </si>
  <si>
    <t>docking length</t>
  </si>
  <si>
    <t>other</t>
  </si>
  <si>
    <t>multiple</t>
  </si>
  <si>
    <t>multifactorial</t>
  </si>
  <si>
    <t>multifaktoriell</t>
  </si>
  <si>
    <t>trainings</t>
  </si>
  <si>
    <t>checklist</t>
  </si>
  <si>
    <t>scoring key</t>
  </si>
  <si>
    <t>S = suckling piglets, A = weaned piglets, M = fattening pigs</t>
  </si>
  <si>
    <t>region</t>
  </si>
  <si>
    <r>
      <rPr>
        <b/>
        <u/>
        <sz val="10"/>
        <color theme="1"/>
        <rFont val="Arial"/>
        <family val="2"/>
      </rPr>
      <t>s</t>
    </r>
    <r>
      <rPr>
        <b/>
        <sz val="10"/>
        <color theme="1"/>
        <rFont val="Arial"/>
        <family val="2"/>
      </rPr>
      <t xml:space="preserve">cientific / </t>
    </r>
    <r>
      <rPr>
        <b/>
        <u/>
        <sz val="10"/>
        <color theme="1"/>
        <rFont val="Arial"/>
        <family val="2"/>
      </rPr>
      <t>p</t>
    </r>
    <r>
      <rPr>
        <b/>
        <sz val="10"/>
        <color theme="1"/>
        <rFont val="Arial"/>
        <family val="2"/>
      </rPr>
      <t>ractical</t>
    </r>
  </si>
  <si>
    <t>partners</t>
  </si>
  <si>
    <t>additional info</t>
  </si>
  <si>
    <t>n batches (experiment) / n farm visits</t>
  </si>
  <si>
    <t>N Gruppen pro Durchgang bzw. Besuch</t>
  </si>
  <si>
    <t>n groups per batch or visit, resp.</t>
  </si>
  <si>
    <t>Übertragung der Gemeinsamen NRW-Erklärung zum Verzicht auf das „routinemäßige“ Kürzen des Schwanzes bei Schweinen auf Schleswig-Holstein</t>
  </si>
  <si>
    <t>Deutsch</t>
  </si>
  <si>
    <t>go to English table</t>
  </si>
  <si>
    <t>Summe von enrichment</t>
  </si>
  <si>
    <t>Summe von stocking density</t>
  </si>
  <si>
    <t>Summe von feeding</t>
  </si>
  <si>
    <t>Summe von barn climate</t>
  </si>
  <si>
    <t>Summe von health</t>
  </si>
  <si>
    <t>Summe von genetics</t>
  </si>
  <si>
    <t>Summe von metabolism</t>
  </si>
  <si>
    <t>Summe von pen layout</t>
  </si>
  <si>
    <t>Summe von weaning</t>
  </si>
  <si>
    <t>Summe von other</t>
  </si>
  <si>
    <t>Practical trial of on-farm solutions for rearing undocked pigs</t>
  </si>
  <si>
    <t>Feeding weaner piglets with a fibre mix</t>
  </si>
  <si>
    <t>Metabolic parameters during acral necrosis and laminitis</t>
  </si>
  <si>
    <t>Animal welfare lighthouse farms as part of "Modell und Demonstrationsvorhaben (MuD) Tierschutz" programme</t>
  </si>
  <si>
    <t>Development of ear and tail lesions in weaner piglets (MSc thesis)</t>
  </si>
  <si>
    <t>Tail biting intervention programme für weaner piglets (A-SchwIP)</t>
  </si>
  <si>
    <t>New breeding values for tail biting, entire male behaviour and boar taint</t>
  </si>
  <si>
    <t>Prevention of tail biting in weaner piglets by providing hay or straw pellets</t>
  </si>
  <si>
    <t>Building an expert network for animal welfare and health</t>
  </si>
  <si>
    <t>Eignung von Verhaltens-Tests als Indikator für Schwanzbeiß-Risiko bei Aufzuchtferkeln</t>
  </si>
  <si>
    <t>Suitability of behaviour tests as indicators for tail biting risk in weaner piglets</t>
  </si>
  <si>
    <t>Keeping pigs with intact tails in a maxium enriched environment (exceeding Tierschutzlabel standards) [1]</t>
  </si>
  <si>
    <t>Keeping pigs with intact tails in a maxium enriched environment (exceeding Tierschutzlabel standards) [2]</t>
  </si>
  <si>
    <t>Haltung von Schweinen mit intakten Schwänzen in einer über die Vorgaben des Tierschutzlabels hinausgehenden, maximal angereicherten Umgebung [1]</t>
  </si>
  <si>
    <t>Haltung von Schweinen mit intakten Schwänzen in einer über die Vorgaben des Tierschutzlabels hinausgehenden, maximal angereicherten Umgebung [2]</t>
  </si>
  <si>
    <t>Ferkelaufzucht und Schweinemast mit Langschwanztieren: Genetik</t>
  </si>
  <si>
    <t>Ferkelaufzucht und Schweinemast mit Langschwanztieren: Intrinsische Faktoren</t>
  </si>
  <si>
    <t>Rearing and fattening pigs with intact tails: Intrinsic factors</t>
  </si>
  <si>
    <t>Rearing and fattening pigs with intact tails: Genetics</t>
  </si>
  <si>
    <t>Development of suitable checklists and best practice guides for tail biting outbreaks</t>
  </si>
  <si>
    <t>Practical trial of on-farm solutions for moving towards intact tails, including provision of enrichment for suckling and weaned piglets</t>
  </si>
  <si>
    <t>Influence of number of animals per feeding place on tail biting in weaner piglets</t>
  </si>
  <si>
    <t>Influence of human-animal interactions and intensity of care on tail biting occurence in weaner piglets</t>
  </si>
  <si>
    <t>Influence of increased fibre content in feed on tail biting in pigs with intact tails</t>
  </si>
  <si>
    <t>Transferring the Joint North Rhine-Westphalian declaration on the abandonment of "routine" tail docking in pigs to Schleswig-Holstein</t>
  </si>
  <si>
    <t>Thuringian advisory and management system "Caudophagie"</t>
  </si>
  <si>
    <t>1 experiment</t>
  </si>
  <si>
    <t>duration</t>
  </si>
  <si>
    <t>* four farms, closed systems
* undocked animals were limited to a few pens per farm</t>
  </si>
  <si>
    <t xml:space="preserve">* Scoring during rearing and fattening
* use of different roughage, open water access, feeding strategies, stocking densities, rooting soil, occupation materials, etc.
</t>
  </si>
  <si>
    <t>15 fattening farms, 3 batches each, undocked piglets.
From the second batch on respective rearing farms were included. several preventive measurements to avoid tail biting were implemented.</t>
  </si>
  <si>
    <t>* Evaluation of factors which influence caudophagie with the help of a  survey on genetics, housing, feeding, hygiene and health. Analysis of barn climate, feed and water quality and health.
* max. 200 farms
* recently surveys on 51 farms done</t>
  </si>
  <si>
    <t>* three combined farms, repeated batches
* occupation material: straw, hay, dried corn silage, peat
* weekly scoring (biting occurrence, tail losses)
* video observation (activity behaviour, one farm)</t>
  </si>
  <si>
    <t>A) * trials on two farms (e.g. LVG Köllitsch) with different genetics; randomized allocation of piglets to experimental groups in consideration of condition, sex and origin 
* scoring twice a week with identification of offenders, scoring of tail-, ear- and flank-biting activity on a scale of 1-4 
* feeding:  facilities, amount of feed, structure of feeding spaces, consistency of feed, group size
* housing: management of problem animals, stocking density, sorting, group size, light (natural, artificial), climate (flow velocity, temperature, day/night-variations, seasonal effects, hygiene, health status, genetic, origin of offenders
B) Scoring of  in total 2.086 litter mates in two years in LVG Köllitsch with own scoring system. different docking length.</t>
  </si>
  <si>
    <t>* research farm Futterkamp
* 400 animals, four „identical" units à 100 animals
* Occupation material: alfalfa hay (daily renewed)
* Weekly scoring (biting occurrence and tail losses)  
* Video observations continuously from weaning to the end of rearing (6 weeks), animals were marked individually</t>
  </si>
  <si>
    <t>activity measurements of 24 weaner-groups à 30 animals on a conventional farm with commercial motion  sensors as well as videos. Weekly scoring of tail lesions.</t>
  </si>
  <si>
    <t xml:space="preserve">15 piloted farms in NRW are going to abandon tail docking on a defined amount of animals (between 50-100). Previously, several risk factors (health, climate, water, feeding) are going to be checked and weak points fixed. Furthermore farm individual risk profile is going to be evaluated with SchwIP (FLI) and Stall check Ferkel (LWK NS).  Meanwhile housing of undocked piglets, open water access is provided to all stages( rearing-fattening). Additionally, animals receive twice a day organic occupation material (dried corn silage, alfalfa hay during rearing, as well as hay during fattening) </t>
  </si>
  <si>
    <t>Evaluation of risk factors of caudophagie on 128 farms following a questionnaire about genetics, housing, feeding, hygiene and health. Analyses to feed quality, climate and health.</t>
  </si>
  <si>
    <t>study in LPA Dornburg/TLPVG Buttelstedt. start: 4-weeks old piglets in flat decks, end: slaughter with ca. 120 kg live weight. In total three trails in 2012 until 2014,  each trail consisted of 90 (first experiment), respectively 120 animals (second experiment), which were housed in groups of 15 animals (single sex). In all pens objects for occupation (chain with small ball) were provided. For the experimental groups mineral licking stones were additionally installed (=enriched pens) or pens were restructured respectively (=structured pens). Classification according to the experimental group took place in flat decks. Additional occupation material was only used when needed (tail biting). Control groups were housed without any additional occupation. From the second trail on an additional control group was implemented, where tails were 1/3 docked . Weekly scoring of the tails. Video observation during light periods in fattening units.</t>
  </si>
  <si>
    <t>2x2-factorial design with the factors stocking density (rearing: 0,35 vs 0,50 sm/animal, fattening: 0,75 vs 0,90 sm/animal) and occupation material (bite rite vs "MikToy", changing object later on). All animals were undocked females or castrated males from one piglet producer. 50% of the animals were fattened from the piglet producer, 50% on another fattening farm.</t>
  </si>
  <si>
    <t>In total the tails of 2.086 litter mates in two years (2013 and 2014) in LVG Köllitsch were scored with a  self-developed scoring system (individual stages summarized for analysis).
674 piglets were 1/3 docked, 771 piglets were 2/3 docked and 641 piglets were undocked. In each litter all three docking alternatives were realized. 
Scoring: during weighing  (3 times during rearing, 2-5 times during fattening).</t>
  </si>
  <si>
    <t>study on research farm Futterkamp
* 720 piglets (undocked) equally distributed to a control group (no raw material) and two experimental groups (alfalfa hay and corn silage)
* 10 batches, each experimental group twice per batch
* Weekly scoring (biting occurrence, tail losses)
* video observation, ca. 40% of the animals</t>
  </si>
  <si>
    <t>Analysis of video material in the first five weeks of fattening with regard to changes in selected behavioural patterns in different housing systems.
5min-scans of nine hours on one day per week. Connection of observations with design variations, single sex housing and tail lesions.</t>
  </si>
  <si>
    <t>On a piglet producing farm 552 piglets were weaned after 24 days lactation period and distributed to 23 pens in one unit. One pen was prepared for small or sick piglets. Four litters were not docked and distributed randomly to two pens. In one of these groups additional rooting soil in feeders and hay in cans with openings were offered on the pen floor.
In case of acute sickness piglets were euthanized (9), respectively slaughtered at 30kg of weight (31) and tails and kidneys were pathological-anatomical, as well as histological examined.  Four piglets out of each group without or with only small tail lesions were normally fattened.</t>
  </si>
  <si>
    <t>* one conventional farm with rearing and fattening units; about 700 pigs (females and castrated males) in mixed-sex groups, four batches with four groups in two pens each
* housing variations: (a) standard housing with docked tails (control); (b) standard housing with undocked tails; (c)comfort housing with undocked tails; free water intake (Aqua Level), long straw in a rack, additional occupation material (ea.. hemp ropes), rooting soil in the first 14 days after weaning; (d) equal with comfort variant with more additional space (&gt;0,35 m² per piglet); 
In case of acute tail-biting use of intervention material (licking stones, alfalfa pellets with added molasses)</t>
  </si>
  <si>
    <t>* Research farm Futterkamp
* 500 animals, five „identical" units à 100 animals
*Occupation material: alfalfa hay (daily renewed)
* Weekly scoring (biting occurrence and tail losses)  
* Video observation (activity behaviour)
* study on optimization of feeding follows after finishing the studies on weaning management</t>
  </si>
  <si>
    <t>* Activity measurements of fattening groups à 12 animals on conventional farms with commercial motion sensors. 
* weekly scoring of tail lesions
* In total 100 groups von two farms</t>
  </si>
  <si>
    <t>* eight identical pens on a research farm (LVFZ Schwarzenau)
* examined factors: 
docked vs undocked; 
"enrichment" (objects and materials); 
open water drinkers; 
stocking density; 
docking length; 
father race</t>
  </si>
  <si>
    <t>405 animals in eight batches</t>
  </si>
  <si>
    <t>• three farms, three batches per farm
• ten sows and offspring respectively: five with good, five with bad animal signals; 30 sows, 90 litters, 1100 piglets
• animal signals: Scoring of sows and piglets
• Blood samples: 3 x per sow and 1 x per piglet (n=30 per group):  90 (sows) + 270 (piglets) blood samples in total
• Feed samples: as required (Weender)
• Endotoxin-measurement (n=360)
• Mycotoxin-measurement if required (min = 18)</t>
  </si>
  <si>
    <t>* eight batches with 405 undocked animals in total observed until the end of fattening; 
* Participation of FLI-programme SchwIP: one farm with undocked pigs since five years;
* additional new experimental concept since 2015 (two housing systems for rearing) , 70 animals per batch (40/30)</t>
  </si>
  <si>
    <r>
      <t xml:space="preserve">* two piglet producer with closed systems
* observation period flat deck and fattening
* Collection and evaluation of housing and care conditions as well as health and hygiene 
* Identification of risk factors of caudophagie
* At the beginning: "zero round" renunciation of docking without use of any measures
* 12 respectively 18 batches </t>
    </r>
    <r>
      <rPr>
        <sz val="10"/>
        <rFont val="Arial"/>
        <family val="2"/>
      </rPr>
      <t xml:space="preserve"> (4-8 groups each)</t>
    </r>
    <r>
      <rPr>
        <sz val="10"/>
        <color theme="1"/>
        <rFont val="Arial"/>
        <family val="2"/>
      </rPr>
      <t>, each with one "zero round"</t>
    </r>
  </si>
  <si>
    <t xml:space="preserve">* Evaluation of possible risk factors on tail biting on four conventional farms from weaning  (4 weeks of age).
* In the first trail tails were only 1/3 docked and in the following trails not docked.
* Additionally participation in FLI-programme SchwIP with 21 fattening farms </t>
  </si>
  <si>
    <t>Trails in three farms: one conventional farm (A) with half or fully slatted floor, one conventional farm with fully bedding and one farm (C) with ecological housing on straw as well as conventional housing up to 50kg and half slatted floor from 50 kg onwards. Pigs partially not docked.</t>
  </si>
  <si>
    <t>* piglets from birth to slaughter;
* lesion scoring from rearing onwards (6 pens with 48 docked and 57 undocked animals with rooting tower). 
* 5 pens with 43 docked and 53 undocked pigs during fattening. 
* Additionally collection of barn climate data and hygiene status.
* Scoring of body lesions (scale 1 to 4): four scorings during rearing, eight during fattening. 
* Documentation of treatments, climate, pig losses and faeces. 
* Evaluation of suitability of rooting towers.</t>
  </si>
  <si>
    <t xml:space="preserve">1 conventional farm, 2 batches with 4 pens à 13 animals, undocked experimental groups (1 pen / experimental group):
* control (standard housing): once per day hay (one handfull on the floor) + already installed feeding chains
* Trail 1: standard pen + hemp rope 
* Trail 2: standard pen + hemp rope + Bite-Rite
* Trail 3: standard pen + hemp rope + Bite-Rite + additional provision of hay
</t>
  </si>
  <si>
    <t>Development of knowledge-database with weighted risk factors for tail-biting in fattening pigs (expert survey), integration of database in automatically excel-file for data collection on individual farm level and feedback. Use on conventional farms through FLI staff and trained consultants and veterinaries twice with a one-year gap (evaluation of risk factors via animal scoring). Scoring of tails at slaughterhouse via pictures.</t>
  </si>
  <si>
    <t>* transfer of scientific findings on selected conventional farms. 
* Status-Quo-evaluation(SchwIP &amp; "Stallcheck Ferkel"), weak point analysis and implementation of consultant advises on farms. 
* Intensively care on farms as well as connection of farms and working groups. 
* Transfer of gained experiences in wide praxis. 
* 16 conventional farms</t>
  </si>
  <si>
    <t>On farm monitoring of 11 farms in northeast and central Switzerland. Discussions with veterinary's and employs of pighealth-associations in Sempach and Bern.</t>
  </si>
  <si>
    <t>influence of father race on the occurrence of caudophagie in pigs (master thesis)</t>
  </si>
  <si>
    <t>(1) Describe development of tail biting in undocked weaner piglets, (2) Compare weaning of separate litters vs. mixing three or more litters, (3) Compare weaning at 4 vs. 5 weeks of age, (4) Feeding optimisation</t>
  </si>
  <si>
    <t>(1) Does an increase of human-animal-contact influence tail biting? 
(2) Is there any change in behaviour?</t>
  </si>
  <si>
    <t>(1)Suitability of fibre and occupation materials as well as intervention material for suckling, rearing and fattening pigs
(2) observation of gut health, acceptance, activity
(3) Evaluation of measures to prevent and treat tail biting</t>
  </si>
  <si>
    <t>How far can tail biting be prevented in undocked pigs  with measures to improve animal welfare on conventional farms during rearing and fattening?</t>
  </si>
  <si>
    <t>Development, evaluation and distribution of a farm-individual management tool for reducing tail biting in rearing pigs</t>
  </si>
  <si>
    <t>Demonstration of practicable solutions for animal welfare conformal and economical acceptable realization of docking prohibition with scientific involvement, coordination and consultation</t>
  </si>
  <si>
    <t>(1) analyse influence of daily roughage from 2nd week of life onwards on (a) suckling piglet behaviour, (b) occurrence of tail biting, (2) changes in behaviour previous to tail biting incident</t>
  </si>
  <si>
    <t>Is there a relation between the results of behavioural tests (e.g. novel object test) and the probability that tail-biting occurs in a group</t>
  </si>
  <si>
    <t>Preventing and/or reducing tail biting through provision of suitable enrichment and management measures according to current knowledge</t>
  </si>
  <si>
    <t>Development, evaluation and distribution of a farm-individual management tool for reducing tail biting in German fattening pigs</t>
  </si>
  <si>
    <t>(1) Is it possible to keep undocked pigs in conventional standard pens?, (2) Which husbandry factors are influential?, (3) Which kind of management adaptions are necessary?</t>
  </si>
  <si>
    <t>Are there differences in scoring of tails, ears and necrosis between control and experimental ration (enriched with fibre)?</t>
  </si>
  <si>
    <t>Evaluation of hay  and straw pellets as preventive material</t>
  </si>
  <si>
    <t>(1) Does the immune status has an influence on tail lesions (2) meaning of stress</t>
  </si>
  <si>
    <t>development of new characteristics regarding health and animal welfare for breeding valuation in consideration of tail biting, behaviour of fattening boars and boar taint</t>
  </si>
  <si>
    <t>(1) Which kind of alterations of the ears occur first: necrosis or bite lesions?  (2) Is there a relation to alterations of the tail? (3) Which behavioural patterns do the animals show before alterations occur?</t>
  </si>
  <si>
    <t>(1) Does the kind of fibre supply have an influence on tail biting
(2) Are there variations in behaviour notable?
(3) How is the acceptance of fibre supply?
(4) Influence on performance?</t>
  </si>
  <si>
    <t>(1) Development of management recommendations for undocked pigs, (2) Investigate the influence of housing systems on animal welfare</t>
  </si>
  <si>
    <t>(1) Testing farm-individual measures for reducing tail biting risks, (2) Testing intervention measures for reducing tail biting once it has occurred</t>
  </si>
  <si>
    <t>Practical demonstration: "improvement of pig husbandry regarding animal welfare and taking the reduction of the risk for tail biting into account"</t>
  </si>
  <si>
    <t>Is it possible to keep undocked pigs in  improved housing systems which go beyond the requirements of the German Animal Welfare Association  in combination with intensive surveillance of the health status?</t>
  </si>
  <si>
    <t>Development of check lists for suckling, rearing and fattening in order to recognize possible hazards for behavioural disorders faster</t>
  </si>
  <si>
    <t>(1) Develop standard procedures for advising farms with tail biting outbreaks, (2) Connect agricultural and veterinary advisory services, (3) Support farms on the way into a renunciation of tail docking</t>
  </si>
  <si>
    <t>Renunciation of tail docking under conventional farm conditions</t>
  </si>
  <si>
    <t>Establishing a field-tested husbandry and advisory tool in order to realize a renunciation of tail docking in the long-term in Thuringia</t>
  </si>
  <si>
    <t>Prevalence of tail lesions without the influence of tail biting</t>
  </si>
  <si>
    <t>3 until 10</t>
  </si>
  <si>
    <t>rearing: 12, fattening: 11</t>
  </si>
  <si>
    <t>litter-wise vs mixed litters: 5 batches; 4 vs 5 weeks suckling period: 1 batch</t>
  </si>
  <si>
    <t>4 until 10</t>
  </si>
  <si>
    <t>fattening 8</t>
  </si>
  <si>
    <t>farm individual</t>
  </si>
  <si>
    <t>3 batches/ year; 200 animals/batch</t>
  </si>
  <si>
    <t>13 batches with 2/3 docked tails; 13 batches with undocked tails</t>
  </si>
  <si>
    <t>2 with a gap of one year</t>
  </si>
  <si>
    <t>1 to 2</t>
  </si>
  <si>
    <t>a batch on 15 farms, 2 batches on 9 farms</t>
  </si>
  <si>
    <t>2 to 5 batches/ farm</t>
  </si>
  <si>
    <t>3 batches/farm</t>
  </si>
  <si>
    <t>one survey/farm</t>
  </si>
  <si>
    <t>11 to 16</t>
  </si>
  <si>
    <t>rearing: 8 units à 8  pens = 64; fattening: 4 units à 8 pens=16</t>
  </si>
  <si>
    <t>A: 8 to 10</t>
  </si>
  <si>
    <t>6 (2 control, 2 alfalfa and 2 corn)</t>
  </si>
  <si>
    <t>8 pens (4/experimental group)</t>
  </si>
  <si>
    <t>4 units with 2 surveilled pens respectively</t>
  </si>
  <si>
    <t>4 to 6</t>
  </si>
  <si>
    <t>6 groups/pen/batch</t>
  </si>
  <si>
    <t xml:space="preserve">2 to 4 groups/ batch, 1 undocked respectively </t>
  </si>
  <si>
    <t>4 to 12/farm in different group sizes</t>
  </si>
  <si>
    <t>4 à 13 animals</t>
  </si>
  <si>
    <t>2 à 10 to 25 animals</t>
  </si>
  <si>
    <t>2 to 10</t>
  </si>
  <si>
    <t>farm individual; depending on progress</t>
  </si>
  <si>
    <t>til 4</t>
  </si>
  <si>
    <t>1 to 12</t>
  </si>
  <si>
    <t>data collection is finished; waiting for results</t>
  </si>
  <si>
    <t>* Im Beißgeschehen (ab 2. Woche in der Ferkelaufzucht) treten zwischen den Versuchsgruppen wurfweises und gemischtes Absetzen keine Unterschiede auf
*Signifikanter Durchgangseffekt bei den Schwanzverlusten
* Rangkämpfe wurden beim wurfweisen Absetzen in der Ferkelaufzucht nicht beobachtet.
* Die Länge der Säugezeit hat keinen Einfluss auf das Beißgeschehen</t>
  </si>
  <si>
    <t>waiting for approval</t>
  </si>
  <si>
    <t>climate problems as well as sudden feeding changes increase the risk for tail biting outbreaks</t>
  </si>
  <si>
    <t>trainings and farm visits</t>
  </si>
  <si>
    <t>*no differences in bite occurrence between litter-wise and mixed-litter groups
* significant batch effect
* no hierarchy fights in litter-wise groups
*length of suckling period has no influence on tail-biting</t>
  </si>
  <si>
    <t>measurements of motion sensors correlate significantly with activity of the animals in the videos. Several activity parameters differed between groups with or without tail biting but because of a high variation between the groups a prediction on this database is not possible.</t>
  </si>
  <si>
    <t>*81% of rearing and 100% of fattening groups with tail lesions; 
*6% of rearing and 13% of fattening groups with ear lesions
*During rearing groups with &gt;0.55sm/animal were stronger affected by tail lesions
*no significant differences between bite cross and mik toy. Regarding the changing object, less groups were affected by tail lesions
*combination of changing object and more space leaded to delayed tail biting outbreaks
* after moving to fattening units all groups were affected</t>
  </si>
  <si>
    <t>more tail lesions and necrosis in undocked animals in comparison to docked animals. Furthermore, lower weight gains during rearing and more losses.</t>
  </si>
  <si>
    <t>* high risk for tail biting in undocked animals already during rearing: 90% in standard pens, 30-40% in enriched pens (p &lt; 0,001)
* Raw material offer from the beginning onwards seems to be the most important factor, stocking density is less important, toys without any influence. Influence of docking length: 2/3 docked animals without lesions, 1/3 docked animals moderate lesions, undocked: severe lesions (p&lt;0,001)
*Influence of father race: not noticeable, except of in the course of time
*irregular occurring of tb in fattening groups, difficult to evaluate because of prior lesions in rearing groups
*in total 10-20% of pigs with intact tails around slaughter
*data about the other examined factors (bedding instead of hay rack, cobs instead of hay, piglets out of moving pens) not yet analysed</t>
  </si>
  <si>
    <t>57% of the animals  without tail losses after rearing. No losses in the first batch in the unit with solid floor and climate zones</t>
  </si>
  <si>
    <t>*tail biting starts in undocked pigs 2 to 3 weeks after weaning. In fattening only sporadic seen
*additional occupation material has positive effects on tail biting
*suitable is straw, hay and dried corn silage. Peat is not suitable. Material needs to be renewed daily and should not smell like pig
*increasing problems in case of inadequate health and significant changes in day and night temperature in the barn
*higher activity prior to tail biting outbreaks (12%) ; tail posture as an indicator for upcoming bite activities</t>
  </si>
  <si>
    <t xml:space="preserve">*tail biting starts in rearing units, 1 to 3 weeks after weaning, calms down later on
* second peak: 1-3 weeks after moving pigs to the fattening units, decrease towards the middle and the end of fattening
* in single-sex groups: females much more affected than castrated males
*high activity in the first 6 to 8 weeks of fattening
*tb outbreak in relation to sudden changes: movements, weather changes, staff changes, accidents
*many cases of necrosis
*additional measures without an effect on tb
*structuring the pen (functional areas) was not possible in the end of the fattening period due to low space allowance
*no significant differences between experimental groups in regard of tb incidence  and performance, 50% affected pigs in all variants
</t>
  </si>
  <si>
    <t>*comercial motion sensors are suitable for activity profils of fattening pigs in small groups
*moving profiles showed farm-related differences (due to differences in management, feeding system)</t>
  </si>
  <si>
    <t>A) In total 23 rearing and fattening batches, identification of 600 offenders, 1/3 were repeated offenders in fattening. Influencing factors are farm individual and depend on the genotype. Probably, breeding can provide sustainable support for the solution of the problem
B) more tail lesions and necrosis in undocked animals in comparison to docked animals. Furthermore, lower weight gains during rearing and more losses</t>
  </si>
  <si>
    <t>* concentration of tail biting in the rearing phase ( 2 to 3 weeks after weaning)
*Raw material offer reduces tail biting  and delays an outbreak after weaning
*batch effect was highly significant, intensive animal observation and direct intervention (e.g. jute sack) after the first signs of tail biting leaded to improvements of the results in the course of the study.</t>
  </si>
  <si>
    <t xml:space="preserve">*effect of week on behaviour was significant, different housing systems showed no significance
*activity decreases in the course of five weeks whereas lying increases
* feeding increases in first five weeks of fattening
*behaviour differed between sexes; females are more active than castrated males and showed lower feed intake
* higher tail lesion prevalence in females; in mixed-sex groups tail lesions and tail losses were even higher
* pen structure elements showed no effect except of the wall: less tail lesions in female groups
</t>
  </si>
  <si>
    <t>*massive tail biting outbreak after deficiencies in water supply
* additional feeding reduced tail biting without preventing it
*interstitial nephritis did not increase, only secondary  after tail infections</t>
  </si>
  <si>
    <t xml:space="preserve">* rearing: the amount of tail lesions increased  6-fold in standard housing in case of undocked tails. In comfort housing almost 2-fold in comparison to control group with docked tails. A higher space allowance in  comfort housing leaded to a slight decrease of tail lesions
* fattening: the amount of tail lesions increased 2-fold in standard housing in undocked pigs. In comfort housing the level of tail lesions was similar to the control groups. In comfort housing with higher space allowance the amount of tail lesions was higher than in comfort housing with lower space allowance.
</t>
  </si>
  <si>
    <t>* significant differences in feature blood
* features tail lesions, tail losses and swelling with heritability's of 0,2-0,3
* Duroc has got longer tails than Pietrain (h²=0,9)
* no clear effects of race caused by interactions</t>
  </si>
  <si>
    <t>approval given</t>
  </si>
  <si>
    <t>* in conventional husbandry (8 batches, 405 animals) 60% of the animals finished rearing with intact tails; 30% Score 1 (1/3 tail loss), 10% score 2 (1/2 tail loss)
* occupation material is only important if tail biting, respectively higher activity in the pen, occurs 
* rearing without tail losses is required for fattening period. No severe problems during fattening</t>
  </si>
  <si>
    <t>* tail biting occurred  in undocked groups despite different occupation materials in each batch on all farms, especially during rearing
* on average 53,5% of the animals finished rearing with intact tails on all farms 
* At the end of fattening, 24,7% of the undocked animals had intact tails.
*Higher animal losses in undocked groups than in docked control groups (p=0,104)
*claims about abscesses at slaughter house in undocked pigs were highly significant (p&lt;0,0001).</t>
  </si>
  <si>
    <t>Performed trails until now showed no satisfying results for undocked piglets. Tail biting occurred in different severities in all trials with undocked groups during rearing. Progress in management strategies. Less problems during fattening.</t>
  </si>
  <si>
    <t>Main problems during rearing. 65,2% of undocked piglets with tail losses at the beginning of fattening. Amount of affected animals and the severity of lesions varied between the groups. There is no general concept which prevents tail biting due to the multifactorial background and diversity between farms. Important points to lower the risk for tail biting:  
*feed and water supply
*vitality of piglets and general health
*possibilities for occupation
*intensive animal observation indispensable to detect tail biting and intervene</t>
  </si>
  <si>
    <t>* In total 2 out of 17 batches on farm A and 2 out of 11 batches on farm B were managed without tail biting, rest with small and severe tail lesions
* Intervention with occupation material reduced degree of severity and terminated outbreak relatively fast
*important: early notice, fast acting and intensive animal observation
* Kind of material is important, effect of habituation needs to be taken into account, best experiences with changeable and edible material, additional feeding through had positive effects</t>
  </si>
  <si>
    <t>1136 animals in total; direct damage in the first part of the project (2/3 tail): 3,69€/animal. Second part of the project (undocked tail): 19,1€/animal. Costs for intensive care (investment for restructuring the pens, offer of different occupation materials, work and medicaments) were not considered. 1 batch in the first part of the project (2/3 tail) was affected by necrosis whereas 10 out of 13 batches in the second part (undocked tails) were affected.</t>
  </si>
  <si>
    <t>climate, space allowance/structure, problems in ventilation system and feeding have strong influence</t>
  </si>
  <si>
    <t>* rearing: low damage level except of ears and tails . Partly very dirty pens
* fattening:  increasing damage scores, head, body and vulva on low level
ears: constant occurrence of damage scores 0-2
tails: already after movement into fattening units increasing scores in undocked animals
* in the middle of fattening period tail biting outbreak with fast spread within and over the pens in undocked animals
* in pens with docked animals, increasing damage scores, tail losses on relatively low level
*decreasing tail biting at the end of fattening
* high germ pressure</t>
  </si>
  <si>
    <t>At the end of fattening 22 animals out of 104 animals had intact tails (23%). Differences between batches were higher than between experimental groups. Occupation material was well accepted by the animals but did not prevent tail biting</t>
  </si>
  <si>
    <t xml:space="preserve">The offspring of active mother sows seemed to be endangered; tail biting occured in all groups (in docked groups less strong). Risk potential increases with longer tails in worse conditions; in good conditions no differences. Increase of lying space allowance without influence neither as treatment nor as preventive measure. Climate, temperature changes and heat stress seemed to be the main reasons, no statistical analysis so far. </t>
  </si>
  <si>
    <t>Risk for tail biting as well as prevalences of tail and ear-lesions decreased significantly on the visited farms. Prevalence of tail lesions in pigs from SchwIP-farms fell below the level of the control farms at the slaughterhouse . Management-tool was evaluated as practicable by almost all users.</t>
  </si>
  <si>
    <t>Development of a checklist for piglets to identify risk factors; intensive consultation of farms and realization of measures reduced the risk for tail biting clearly in rearing and fattening;  tails were not docked in several groups  on 7 farms but despite of preventive measures tail biting occurred on all farms (6 times during rearing, once in early fattening); lesions healed further on; Even though tail biting occurred, the approach (intensive consultation, consequent realization of measures, start with parts of groups) achieve progress</t>
  </si>
  <si>
    <t>Causes for discomfort in pigs were identified by an advisory tool on every farm. Several different problems (up to 9) were identified simultaneously. Declared changes in management were mainly realized. Tail biting did not occur or only sporadically occurs on 83% of the farms in the following 6 to 8 months after consultation. In undocked pigs tail biting could not be prevented on all farms. Pigs on 3 farms had no tail losses at the end of rearing whereas pigs on one farm had 100% tail losses. 36% of the tails were intact at the end of fattening ,  tail losses occurred on all farms.</t>
  </si>
  <si>
    <t>* At the end of suckling: 96,6% intact tails, 3% with lesions/blood, 0,3% with partial loss
*at the end of rearing: 73,5% with intact tails, 6,3% with tail lesions/blood, 17,3% partial loss (1/3), 2,5% partial loss (2/3), 0,3% partial loss (&gt;2/3)
* 1 out of 15 farms with 100% intact tails at the end of rearing
* heterogenic prevalence regarding farms and pens
* bite occurrence developed in most of the pens 2 to 4 weeks after weaning</t>
  </si>
  <si>
    <t>Deficiencies in feeding (amount of feeding spaces, feed consistency, fibre supply), water supply (animals/drinker), housing ( space/animal, temperature, harmful gases) and animal health are the most important points</t>
  </si>
  <si>
    <t>Tail biting occurs on farms in Switzerland as well. Housing conditions are despite of lower farm sizes comparable to German conditions. Clear differences in climate, occupation material and health are notable. Regarding tail biting, animal observation is more pronounced , therefore bitten animals are detected earlier.</t>
  </si>
  <si>
    <r>
      <t xml:space="preserve">start
</t>
    </r>
    <r>
      <rPr>
        <sz val="8"/>
        <color theme="1"/>
        <rFont val="Arial"/>
        <family val="2"/>
      </rPr>
      <t>[MM/JJJJ]</t>
    </r>
  </si>
  <si>
    <r>
      <t xml:space="preserve">end
</t>
    </r>
    <r>
      <rPr>
        <sz val="8"/>
        <color theme="1"/>
        <rFont val="Arial"/>
        <family val="2"/>
      </rPr>
      <t>[MM/JJJJ]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</si>
</sst>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yyyy"/>
    <numFmt numFmtId="165" formatCode="0.0"/>
  </numFmts>
  <fonts count="39" x14ac:knownFonts="1">
    <font>
      <sz val="10"/>
      <color theme="1"/>
      <name val="Arial"/>
      <family val="2"/>
    </font>
    <font>
      <sz val="11"/>
      <color theme="1"/>
      <name val="Arial"/>
      <family val="2"/>
    </font>
    <font>
      <sz val="11"/>
      <color theme="1"/>
      <name val="Arial"/>
      <family val="2"/>
    </font>
    <font>
      <b/>
      <sz val="9"/>
      <color indexed="81"/>
      <name val="Tahoma"/>
      <family val="2"/>
    </font>
    <font>
      <sz val="9"/>
      <color indexed="81"/>
      <name val="Tahoma"/>
      <family val="2"/>
    </font>
    <font>
      <b/>
      <sz val="10"/>
      <color theme="1"/>
      <name val="Arial"/>
      <family val="2"/>
    </font>
    <font>
      <u/>
      <sz val="10"/>
      <color theme="10"/>
      <name val="Arial"/>
      <family val="2"/>
    </font>
    <font>
      <b/>
      <sz val="6"/>
      <color theme="1"/>
      <name val="Arial"/>
      <family val="2"/>
    </font>
    <font>
      <sz val="6"/>
      <color theme="1"/>
      <name val="Arial"/>
      <family val="2"/>
    </font>
    <font>
      <sz val="10"/>
      <name val="Arial"/>
      <family val="2"/>
    </font>
    <font>
      <sz val="8"/>
      <color theme="1"/>
      <name val="Arial"/>
      <family val="2"/>
    </font>
    <font>
      <sz val="11"/>
      <color theme="1"/>
      <name val="Calibri"/>
      <family val="2"/>
      <scheme val="minor"/>
    </font>
    <font>
      <u/>
      <sz val="11"/>
      <color theme="10"/>
      <name val="Calibri"/>
      <family val="2"/>
    </font>
    <font>
      <sz val="10"/>
      <color rgb="FF333333"/>
      <name val="Verdana"/>
      <family val="2"/>
    </font>
    <font>
      <sz val="11"/>
      <color theme="1"/>
      <name val="Arial"/>
      <family val="2"/>
    </font>
    <font>
      <b/>
      <sz val="11"/>
      <color theme="1"/>
      <name val="Arial"/>
      <family val="2"/>
    </font>
    <font>
      <b/>
      <sz val="8"/>
      <color theme="1"/>
      <name val="Arial"/>
      <family val="2"/>
    </font>
    <font>
      <sz val="12"/>
      <color theme="1"/>
      <name val="Arial"/>
      <family val="2"/>
    </font>
    <font>
      <u/>
      <sz val="11"/>
      <color theme="10"/>
      <name val="Arial"/>
      <family val="2"/>
    </font>
    <font>
      <sz val="11"/>
      <color rgb="FF141412"/>
      <name val="Arial"/>
      <family val="2"/>
    </font>
    <font>
      <b/>
      <sz val="12"/>
      <color theme="1"/>
      <name val="Arial"/>
      <family val="2"/>
    </font>
    <font>
      <b/>
      <sz val="14"/>
      <color rgb="FFFF0000"/>
      <name val="Arial"/>
      <family val="2"/>
    </font>
    <font>
      <b/>
      <sz val="8"/>
      <color indexed="81"/>
      <name val="Segoe UI"/>
      <family val="2"/>
    </font>
    <font>
      <sz val="8"/>
      <color indexed="81"/>
      <name val="Segoe UI"/>
      <family val="2"/>
    </font>
    <font>
      <sz val="10"/>
      <color rgb="FFFF0000"/>
      <name val="Arial"/>
      <family val="2"/>
    </font>
    <font>
      <sz val="8"/>
      <name val="Arial"/>
      <family val="2"/>
    </font>
    <font>
      <sz val="6"/>
      <name val="Arial"/>
      <family val="2"/>
    </font>
    <font>
      <sz val="10"/>
      <color theme="1"/>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sz val="9"/>
      <color indexed="81"/>
      <name val="Tahoma"/>
      <charset val="1"/>
    </font>
    <font>
      <b/>
      <u/>
      <sz val="8"/>
      <color theme="1"/>
      <name val="Arial"/>
      <family val="2"/>
    </font>
    <font>
      <b/>
      <sz val="10"/>
      <name val="Arial"/>
      <family val="2"/>
    </font>
    <font>
      <b/>
      <sz val="8"/>
      <color indexed="81"/>
      <name val="Segoe UI"/>
      <charset val="1"/>
    </font>
    <font>
      <b/>
      <u/>
      <sz val="10"/>
      <color theme="1"/>
      <name val="Arial"/>
      <family val="2"/>
    </font>
    <font>
      <b/>
      <sz val="14"/>
      <color rgb="FF00B0F0"/>
      <name val="Arial"/>
      <family val="2"/>
    </font>
    <font>
      <b/>
      <u/>
      <sz val="14"/>
      <color rgb="FF00B0F0"/>
      <name val="Arial"/>
      <family val="2"/>
    </font>
  </fonts>
  <fills count="12">
    <fill>
      <patternFill patternType="none"/>
    </fill>
    <fill>
      <patternFill patternType="gray125"/>
    </fill>
    <fill>
      <patternFill patternType="solid">
        <fgColor rgb="FFCCFFCC"/>
        <bgColor indexed="64"/>
      </patternFill>
    </fill>
    <fill>
      <patternFill patternType="solid">
        <fgColor theme="6"/>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00"/>
        <bgColor indexed="64"/>
      </patternFill>
    </fill>
    <fill>
      <patternFill patternType="solid">
        <fgColor rgb="FFFFFF00"/>
        <bgColor indexed="64"/>
      </patternFill>
    </fill>
    <fill>
      <patternFill patternType="solid">
        <fgColor rgb="FFCCCCFF"/>
        <bgColor indexed="64"/>
      </patternFill>
    </fill>
    <fill>
      <patternFill patternType="solid">
        <fgColor rgb="FF92D050"/>
        <bgColor indexed="64"/>
      </patternFill>
    </fill>
    <fill>
      <patternFill patternType="solid">
        <fgColor rgb="FFFFFF99"/>
        <bgColor indexed="64"/>
      </patternFill>
    </fill>
  </fills>
  <borders count="7">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6" fillId="0" borderId="0" applyNumberFormat="0" applyFill="0" applyBorder="0" applyAlignment="0" applyProtection="0"/>
    <xf numFmtId="0" fontId="11" fillId="0" borderId="0"/>
    <xf numFmtId="0" fontId="12" fillId="0" borderId="0" applyNumberFormat="0" applyFill="0" applyBorder="0" applyAlignment="0" applyProtection="0">
      <alignment vertical="top"/>
      <protection locked="0"/>
    </xf>
  </cellStyleXfs>
  <cellXfs count="146">
    <xf numFmtId="0" fontId="0" fillId="0" borderId="0" xfId="0"/>
    <xf numFmtId="0" fontId="0" fillId="0" borderId="0" xfId="0" applyAlignment="1">
      <alignment vertical="top" wrapText="1"/>
    </xf>
    <xf numFmtId="0" fontId="0" fillId="0" borderId="0" xfId="0" applyAlignment="1">
      <alignment vertical="top"/>
    </xf>
    <xf numFmtId="0" fontId="0" fillId="0" borderId="0" xfId="0" applyFont="1" applyAlignment="1">
      <alignment horizontal="center"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vertical="top" wrapText="1"/>
    </xf>
    <xf numFmtId="0" fontId="0" fillId="0" borderId="0" xfId="0" applyFont="1" applyFill="1" applyBorder="1" applyAlignment="1">
      <alignment horizontal="center" vertical="top" wrapText="1"/>
    </xf>
    <xf numFmtId="0" fontId="8" fillId="0" borderId="0" xfId="0" applyFont="1" applyFill="1" applyAlignment="1">
      <alignment vertical="top" wrapText="1"/>
    </xf>
    <xf numFmtId="0" fontId="8" fillId="0" borderId="0" xfId="0" applyFont="1" applyFill="1" applyBorder="1" applyAlignment="1">
      <alignment vertical="top" wrapText="1"/>
    </xf>
    <xf numFmtId="0" fontId="0" fillId="0" borderId="0" xfId="0" applyFont="1" applyFill="1" applyBorder="1" applyAlignment="1">
      <alignment horizontal="left" vertical="top" wrapText="1"/>
    </xf>
    <xf numFmtId="0" fontId="5" fillId="2" borderId="0" xfId="0" applyFont="1" applyFill="1" applyAlignment="1">
      <alignment horizontal="center" vertical="top" wrapText="1"/>
    </xf>
    <xf numFmtId="0" fontId="5" fillId="2" borderId="0" xfId="0" applyFont="1" applyFill="1" applyAlignment="1">
      <alignment vertical="top" wrapText="1"/>
    </xf>
    <xf numFmtId="0" fontId="7" fillId="2" borderId="0" xfId="0" applyFont="1" applyFill="1" applyAlignment="1">
      <alignment vertical="top" wrapText="1"/>
    </xf>
    <xf numFmtId="0" fontId="0" fillId="4" borderId="0" xfId="0" applyFill="1" applyAlignment="1">
      <alignment vertical="top" wrapText="1"/>
    </xf>
    <xf numFmtId="0" fontId="0" fillId="0" borderId="0" xfId="0" applyFill="1" applyAlignment="1">
      <alignment vertical="top" wrapText="1"/>
    </xf>
    <xf numFmtId="0" fontId="0" fillId="4" borderId="0" xfId="0" applyFill="1" applyAlignment="1">
      <alignment horizontal="left" vertical="top" wrapText="1"/>
    </xf>
    <xf numFmtId="17" fontId="0" fillId="4" borderId="0" xfId="0" applyNumberFormat="1" applyFill="1" applyAlignment="1">
      <alignment horizontal="left" vertical="top" wrapText="1"/>
    </xf>
    <xf numFmtId="0" fontId="0" fillId="0" borderId="0" xfId="0" applyFill="1" applyAlignment="1">
      <alignment horizontal="left" vertical="top" wrapText="1"/>
    </xf>
    <xf numFmtId="17" fontId="0" fillId="0" borderId="0" xfId="0" applyNumberFormat="1" applyFill="1" applyAlignment="1">
      <alignment horizontal="left" vertical="top" wrapText="1"/>
    </xf>
    <xf numFmtId="0" fontId="0" fillId="0" borderId="0" xfId="0" quotePrefix="1" applyFill="1" applyAlignment="1">
      <alignment horizontal="left" vertical="top" wrapText="1"/>
    </xf>
    <xf numFmtId="0" fontId="12" fillId="0" borderId="0" xfId="3" applyFill="1" applyAlignment="1" applyProtection="1">
      <alignment horizontal="left" vertical="top" wrapText="1"/>
    </xf>
    <xf numFmtId="14" fontId="0" fillId="0" borderId="0" xfId="0" applyNumberFormat="1" applyFill="1" applyAlignment="1">
      <alignment horizontal="left" vertical="top" wrapText="1"/>
    </xf>
    <xf numFmtId="0" fontId="0" fillId="4" borderId="0" xfId="0" quotePrefix="1" applyFill="1" applyAlignment="1">
      <alignment horizontal="left" vertical="top" wrapText="1"/>
    </xf>
    <xf numFmtId="14" fontId="0" fillId="4" borderId="0" xfId="0" applyNumberFormat="1" applyFill="1" applyAlignment="1">
      <alignment horizontal="left" vertical="top" wrapText="1"/>
    </xf>
    <xf numFmtId="0" fontId="0" fillId="5" borderId="0" xfId="0" applyFill="1" applyAlignment="1">
      <alignment vertical="top" wrapText="1"/>
    </xf>
    <xf numFmtId="0" fontId="0" fillId="0" borderId="0" xfId="0" applyAlignment="1">
      <alignment horizontal="left" vertical="top" wrapText="1"/>
    </xf>
    <xf numFmtId="0" fontId="0" fillId="4" borderId="0" xfId="0" applyFill="1" applyBorder="1" applyAlignment="1">
      <alignment vertical="top" wrapText="1"/>
    </xf>
    <xf numFmtId="0" fontId="0" fillId="0" borderId="0" xfId="0" applyFill="1" applyBorder="1" applyAlignment="1">
      <alignment vertical="top" wrapText="1"/>
    </xf>
    <xf numFmtId="0" fontId="12" fillId="4" borderId="0" xfId="3" applyFill="1" applyAlignment="1" applyProtection="1">
      <alignment horizontal="left" vertical="top" wrapText="1"/>
    </xf>
    <xf numFmtId="0" fontId="0" fillId="5" borderId="0" xfId="0" applyFill="1" applyAlignment="1">
      <alignment horizontal="left" vertical="top" wrapText="1"/>
    </xf>
    <xf numFmtId="0" fontId="0" fillId="5" borderId="0" xfId="0" quotePrefix="1" applyFill="1" applyAlignment="1">
      <alignment horizontal="left" vertical="top" wrapText="1"/>
    </xf>
    <xf numFmtId="14" fontId="0" fillId="5" borderId="0" xfId="0" applyNumberFormat="1" applyFill="1" applyAlignment="1">
      <alignment horizontal="left" vertical="top" wrapText="1"/>
    </xf>
    <xf numFmtId="0" fontId="12" fillId="0" borderId="0" xfId="3" applyAlignment="1" applyProtection="1">
      <alignment horizontal="left" vertical="top" wrapText="1"/>
    </xf>
    <xf numFmtId="0" fontId="0" fillId="5" borderId="2" xfId="0" applyFill="1" applyBorder="1" applyAlignment="1">
      <alignment horizontal="left" vertical="top" wrapText="1"/>
    </xf>
    <xf numFmtId="0" fontId="0" fillId="4" borderId="0" xfId="0" applyFill="1" applyBorder="1" applyAlignment="1">
      <alignment horizontal="left" vertical="top" wrapText="1"/>
    </xf>
    <xf numFmtId="0" fontId="0" fillId="0" borderId="0" xfId="0" applyFill="1" applyBorder="1" applyAlignment="1">
      <alignment horizontal="left" vertical="top" wrapText="1"/>
    </xf>
    <xf numFmtId="0" fontId="0" fillId="4" borderId="2" xfId="0" applyFill="1" applyBorder="1" applyAlignment="1">
      <alignment vertical="top" wrapText="1"/>
    </xf>
    <xf numFmtId="0" fontId="0" fillId="0" borderId="3" xfId="0" applyBorder="1" applyAlignment="1">
      <alignment vertical="top" wrapText="1"/>
    </xf>
    <xf numFmtId="0" fontId="0" fillId="4" borderId="1" xfId="0" applyFill="1" applyBorder="1" applyAlignment="1">
      <alignment vertical="top" wrapText="1"/>
    </xf>
    <xf numFmtId="0" fontId="0" fillId="0" borderId="2" xfId="0" applyFill="1" applyBorder="1" applyAlignment="1">
      <alignment vertical="top" wrapText="1"/>
    </xf>
    <xf numFmtId="0" fontId="0" fillId="0" borderId="3" xfId="0" applyNumberFormat="1" applyFill="1" applyBorder="1" applyAlignment="1">
      <alignment vertical="top" wrapText="1"/>
    </xf>
    <xf numFmtId="0" fontId="14" fillId="0" borderId="0" xfId="0" applyFont="1"/>
    <xf numFmtId="0" fontId="6" fillId="0" borderId="0" xfId="1" applyFont="1"/>
    <xf numFmtId="0" fontId="0" fillId="0" borderId="0" xfId="0" applyFont="1"/>
    <xf numFmtId="0" fontId="15" fillId="0" borderId="0" xfId="2" applyFont="1" applyAlignment="1">
      <alignment vertical="top"/>
    </xf>
    <xf numFmtId="0" fontId="15" fillId="0" borderId="0" xfId="2" applyFont="1" applyAlignment="1">
      <alignment horizontal="center" vertical="top"/>
    </xf>
    <xf numFmtId="0" fontId="14" fillId="0" borderId="0" xfId="0" applyFont="1" applyAlignment="1">
      <alignment horizontal="center"/>
    </xf>
    <xf numFmtId="0" fontId="14" fillId="0" borderId="0" xfId="2" applyFont="1" applyAlignment="1">
      <alignment vertical="top"/>
    </xf>
    <xf numFmtId="0" fontId="14" fillId="0" borderId="0" xfId="2" applyFont="1" applyAlignment="1">
      <alignment horizontal="center" vertical="top"/>
    </xf>
    <xf numFmtId="0" fontId="14" fillId="0" borderId="0" xfId="2" applyNumberFormat="1" applyFont="1" applyAlignment="1">
      <alignment horizontal="center" vertical="top"/>
    </xf>
    <xf numFmtId="0" fontId="0" fillId="0" borderId="0" xfId="0" applyFont="1" applyAlignment="1">
      <alignment horizontal="center"/>
    </xf>
    <xf numFmtId="0" fontId="15" fillId="0" borderId="0" xfId="0" applyFont="1"/>
    <xf numFmtId="0" fontId="5" fillId="0" borderId="4" xfId="2" applyFont="1" applyBorder="1" applyAlignment="1">
      <alignment vertical="top" wrapText="1"/>
    </xf>
    <xf numFmtId="0" fontId="5" fillId="0" borderId="4" xfId="2" applyFont="1" applyBorder="1" applyAlignment="1">
      <alignment horizontal="center" vertical="top" wrapText="1"/>
    </xf>
    <xf numFmtId="0" fontId="0" fillId="0" borderId="4" xfId="0" applyFont="1" applyBorder="1" applyAlignment="1">
      <alignment vertical="top" wrapText="1"/>
    </xf>
    <xf numFmtId="0" fontId="0" fillId="0" borderId="4" xfId="0" applyFont="1" applyBorder="1" applyAlignment="1">
      <alignment horizontal="center" vertical="top" wrapText="1"/>
    </xf>
    <xf numFmtId="0" fontId="0" fillId="2" borderId="0" xfId="0" applyFont="1" applyFill="1" applyAlignment="1">
      <alignment vertical="top" wrapText="1"/>
    </xf>
    <xf numFmtId="0" fontId="0" fillId="2" borderId="0" xfId="0" applyFont="1" applyFill="1" applyAlignment="1">
      <alignment horizontal="center" vertical="top" wrapText="1"/>
    </xf>
    <xf numFmtId="0" fontId="5" fillId="2" borderId="4" xfId="0" applyFont="1" applyFill="1" applyBorder="1" applyAlignment="1">
      <alignment vertical="top" wrapText="1"/>
    </xf>
    <xf numFmtId="0" fontId="0" fillId="2" borderId="4" xfId="0" applyFont="1" applyFill="1" applyBorder="1" applyAlignment="1">
      <alignment vertical="top" wrapText="1"/>
    </xf>
    <xf numFmtId="0" fontId="0" fillId="2" borderId="4" xfId="0" applyFont="1" applyFill="1" applyBorder="1" applyAlignment="1">
      <alignment horizontal="center" vertical="top" wrapText="1"/>
    </xf>
    <xf numFmtId="0" fontId="0" fillId="0" borderId="0" xfId="0" quotePrefix="1" applyFont="1" applyFill="1" applyAlignment="1">
      <alignment vertical="top" wrapText="1"/>
    </xf>
    <xf numFmtId="0" fontId="0" fillId="0" borderId="0" xfId="0" quotePrefix="1" applyFont="1" applyFill="1" applyAlignment="1">
      <alignment horizontal="center" vertical="top" wrapText="1"/>
    </xf>
    <xf numFmtId="0" fontId="10" fillId="0" borderId="0" xfId="0" applyFont="1" applyFill="1" applyAlignment="1">
      <alignment horizontal="center" vertical="top" wrapText="1"/>
    </xf>
    <xf numFmtId="0" fontId="16" fillId="6" borderId="0" xfId="0" applyFont="1" applyFill="1" applyAlignment="1">
      <alignment horizontal="center" vertical="top" wrapText="1"/>
    </xf>
    <xf numFmtId="0" fontId="10" fillId="0" borderId="0" xfId="0" applyFont="1" applyFill="1" applyBorder="1" applyAlignment="1">
      <alignment horizontal="center" vertical="top" wrapText="1"/>
    </xf>
    <xf numFmtId="0" fontId="14" fillId="0" borderId="0" xfId="2" applyFont="1"/>
    <xf numFmtId="0" fontId="18" fillId="0" borderId="0" xfId="3" applyFont="1" applyAlignment="1" applyProtection="1"/>
    <xf numFmtId="0" fontId="14" fillId="0" borderId="4" xfId="2" applyFont="1" applyBorder="1"/>
    <xf numFmtId="0" fontId="19" fillId="0" borderId="0" xfId="2" applyFont="1"/>
    <xf numFmtId="0" fontId="19" fillId="0" borderId="0" xfId="2" applyFont="1" applyAlignment="1">
      <alignment vertical="center"/>
    </xf>
    <xf numFmtId="0" fontId="18" fillId="0" borderId="0" xfId="3" applyFont="1" applyAlignment="1" applyProtection="1">
      <alignment vertical="center"/>
    </xf>
    <xf numFmtId="0" fontId="14" fillId="0" borderId="0" xfId="2" applyFont="1" applyBorder="1"/>
    <xf numFmtId="0" fontId="15" fillId="0" borderId="0" xfId="2" applyFont="1" applyBorder="1"/>
    <xf numFmtId="0" fontId="15" fillId="0" borderId="0" xfId="2" applyFont="1"/>
    <xf numFmtId="0" fontId="18" fillId="0" borderId="0" xfId="1" applyFont="1"/>
    <xf numFmtId="0" fontId="14" fillId="0" borderId="0" xfId="0" applyFont="1" applyAlignment="1">
      <alignment vertical="top" wrapText="1"/>
    </xf>
    <xf numFmtId="0" fontId="17" fillId="0" borderId="0" xfId="0" applyFont="1" applyAlignment="1">
      <alignment vertical="top" wrapText="1"/>
    </xf>
    <xf numFmtId="0" fontId="20" fillId="7" borderId="4" xfId="0" applyFont="1" applyFill="1" applyBorder="1" applyAlignment="1">
      <alignment vertical="top" wrapText="1"/>
    </xf>
    <xf numFmtId="0" fontId="15" fillId="0" borderId="5" xfId="0" applyFont="1" applyBorder="1" applyAlignment="1">
      <alignment vertical="top" wrapText="1"/>
    </xf>
    <xf numFmtId="0" fontId="14" fillId="0" borderId="5" xfId="0" applyFont="1" applyBorder="1" applyAlignment="1">
      <alignment vertical="top" wrapText="1"/>
    </xf>
    <xf numFmtId="0" fontId="14" fillId="0" borderId="4" xfId="0" applyFont="1" applyBorder="1" applyAlignment="1">
      <alignment vertical="top" wrapText="1"/>
    </xf>
    <xf numFmtId="0" fontId="2" fillId="0" borderId="5" xfId="0" applyFont="1" applyBorder="1" applyAlignment="1">
      <alignment vertical="top" wrapText="1"/>
    </xf>
    <xf numFmtId="0" fontId="8" fillId="0" borderId="0" xfId="0" applyFont="1" applyFill="1" applyAlignment="1">
      <alignment horizontal="center" vertical="top" wrapText="1"/>
    </xf>
    <xf numFmtId="164" fontId="0" fillId="0" borderId="0" xfId="0" applyNumberFormat="1" applyFont="1" applyFill="1" applyAlignment="1">
      <alignment horizontal="center" vertical="top" wrapText="1"/>
    </xf>
    <xf numFmtId="164" fontId="0" fillId="0" borderId="0" xfId="0" applyNumberFormat="1" applyFont="1" applyFill="1" applyBorder="1" applyAlignment="1">
      <alignment horizontal="center" vertical="top" wrapText="1"/>
    </xf>
    <xf numFmtId="164" fontId="0" fillId="0" borderId="0" xfId="0" quotePrefix="1" applyNumberFormat="1" applyFont="1" applyFill="1" applyBorder="1" applyAlignment="1">
      <alignment horizontal="center" vertical="top" wrapText="1"/>
    </xf>
    <xf numFmtId="165" fontId="0" fillId="0" borderId="0" xfId="0" applyNumberFormat="1" applyFont="1" applyFill="1" applyAlignment="1">
      <alignment horizontal="center" vertical="top" wrapText="1"/>
    </xf>
    <xf numFmtId="0" fontId="0" fillId="8" borderId="0" xfId="0" applyFill="1" applyAlignment="1">
      <alignment horizontal="lef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1" fillId="9" borderId="0" xfId="0" applyFont="1" applyFill="1" applyAlignment="1">
      <alignment vertical="top"/>
    </xf>
    <xf numFmtId="0" fontId="15" fillId="9" borderId="0" xfId="0" applyFont="1" applyFill="1" applyAlignment="1">
      <alignment vertical="top"/>
    </xf>
    <xf numFmtId="0" fontId="15" fillId="9" borderId="0" xfId="0" applyFont="1" applyFill="1" applyAlignment="1">
      <alignment vertical="top" wrapText="1"/>
    </xf>
    <xf numFmtId="0" fontId="15" fillId="9" borderId="0" xfId="0" applyFont="1" applyFill="1" applyAlignment="1">
      <alignment horizontal="center" vertical="top" wrapText="1"/>
    </xf>
    <xf numFmtId="0" fontId="5" fillId="3" borderId="0" xfId="0" applyFont="1" applyFill="1" applyBorder="1" applyAlignment="1">
      <alignment horizontal="left" vertical="top" wrapText="1"/>
    </xf>
    <xf numFmtId="0" fontId="5" fillId="0" borderId="0" xfId="0" applyFont="1" applyBorder="1" applyAlignment="1">
      <alignment horizontal="left" vertical="top" wrapText="1"/>
    </xf>
    <xf numFmtId="0" fontId="0" fillId="0" borderId="0" xfId="0" applyBorder="1" applyAlignment="1">
      <alignment vertical="top" wrapText="1"/>
    </xf>
    <xf numFmtId="0" fontId="0" fillId="0" borderId="3" xfId="0" applyNumberFormat="1" applyBorder="1" applyAlignment="1">
      <alignment vertical="top" wrapText="1"/>
    </xf>
    <xf numFmtId="0" fontId="0" fillId="0" borderId="3" xfId="0" applyFill="1" applyBorder="1" applyAlignment="1">
      <alignment vertical="top" wrapText="1"/>
    </xf>
    <xf numFmtId="0" fontId="13" fillId="4" borderId="0" xfId="0" applyFont="1" applyFill="1" applyAlignment="1">
      <alignment horizontal="left" vertical="top" wrapText="1"/>
    </xf>
    <xf numFmtId="0" fontId="5" fillId="10" borderId="0" xfId="0" applyFont="1" applyFill="1" applyAlignment="1">
      <alignment horizontal="center" vertical="top" wrapText="1"/>
    </xf>
    <xf numFmtId="0" fontId="24" fillId="0" borderId="0" xfId="0" applyFont="1" applyFill="1" applyAlignment="1">
      <alignment horizontal="center" vertical="top" wrapText="1"/>
    </xf>
    <xf numFmtId="0" fontId="24" fillId="0" borderId="0" xfId="0" applyFont="1" applyFill="1" applyAlignment="1">
      <alignment vertical="top" wrapText="1"/>
    </xf>
    <xf numFmtId="0" fontId="0" fillId="0" borderId="0" xfId="0" applyFont="1" applyFill="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center" vertical="top" wrapText="1"/>
    </xf>
    <xf numFmtId="164" fontId="9" fillId="0" borderId="0" xfId="0" applyNumberFormat="1" applyFont="1" applyFill="1" applyAlignment="1">
      <alignment horizontal="center" vertical="top" wrapText="1"/>
    </xf>
    <xf numFmtId="0" fontId="25" fillId="0" borderId="0" xfId="0" applyFont="1" applyFill="1" applyAlignment="1">
      <alignment horizontal="center" vertical="top" wrapText="1"/>
    </xf>
    <xf numFmtId="0" fontId="26" fillId="0" borderId="0" xfId="0" applyFont="1" applyFill="1" applyAlignment="1">
      <alignment vertical="top" wrapText="1"/>
    </xf>
    <xf numFmtId="16" fontId="0" fillId="0" borderId="0" xfId="0" quotePrefix="1" applyNumberFormat="1" applyFont="1" applyFill="1" applyAlignment="1">
      <alignment horizontal="center" vertical="top" wrapText="1"/>
    </xf>
    <xf numFmtId="0" fontId="0" fillId="0" borderId="0" xfId="0" applyFill="1" applyAlignment="1">
      <alignment horizontal="center" vertical="top" wrapText="1"/>
    </xf>
    <xf numFmtId="0" fontId="10" fillId="0" borderId="0" xfId="0" applyFont="1" applyFill="1" applyAlignment="1">
      <alignment vertical="top" wrapText="1"/>
    </xf>
    <xf numFmtId="16" fontId="0" fillId="0" borderId="0" xfId="0" applyNumberFormat="1" applyFont="1" applyFill="1" applyAlignment="1">
      <alignment horizontal="center" vertical="top" wrapText="1"/>
    </xf>
    <xf numFmtId="0" fontId="9" fillId="0" borderId="0" xfId="1" applyFont="1" applyFill="1" applyAlignment="1">
      <alignment vertical="top" wrapText="1"/>
    </xf>
    <xf numFmtId="0" fontId="27" fillId="0" borderId="0" xfId="1" applyFont="1" applyFill="1" applyAlignment="1">
      <alignment vertical="top" wrapText="1"/>
    </xf>
    <xf numFmtId="0" fontId="0" fillId="0" borderId="0" xfId="1" applyFont="1" applyFill="1" applyAlignment="1">
      <alignment vertical="top" wrapText="1"/>
    </xf>
    <xf numFmtId="0" fontId="25" fillId="0" borderId="0" xfId="0" applyFont="1" applyFill="1" applyBorder="1" applyAlignment="1">
      <alignment horizontal="center" vertical="top" wrapText="1"/>
    </xf>
    <xf numFmtId="0" fontId="1" fillId="0" borderId="5" xfId="0" applyFont="1" applyFill="1" applyBorder="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pivotButton="1" applyAlignment="1">
      <alignment horizontal="center"/>
    </xf>
    <xf numFmtId="0" fontId="0" fillId="0" borderId="0" xfId="0" applyAlignment="1">
      <alignment horizontal="center"/>
    </xf>
    <xf numFmtId="0" fontId="0" fillId="0" borderId="0" xfId="0" applyNumberFormat="1" applyAlignment="1">
      <alignment horizontal="center"/>
    </xf>
    <xf numFmtId="1" fontId="0" fillId="0" borderId="0" xfId="0" applyNumberFormat="1" applyFont="1" applyFill="1" applyBorder="1" applyAlignment="1">
      <alignment horizontal="center" vertical="top" wrapText="1"/>
    </xf>
    <xf numFmtId="0" fontId="34" fillId="0" borderId="0" xfId="0" applyFont="1" applyFill="1" applyAlignment="1">
      <alignment vertical="top" wrapText="1"/>
    </xf>
    <xf numFmtId="0" fontId="5" fillId="0" borderId="0" xfId="0" applyFont="1" applyFill="1" applyAlignment="1">
      <alignment vertical="top" wrapText="1"/>
    </xf>
    <xf numFmtId="0" fontId="0" fillId="0" borderId="0" xfId="0" applyNumberFormat="1" applyFont="1" applyFill="1" applyAlignment="1">
      <alignment horizontal="center" vertical="top" wrapText="1"/>
    </xf>
    <xf numFmtId="0" fontId="5" fillId="2" borderId="0" xfId="0" applyNumberFormat="1" applyFont="1" applyFill="1" applyAlignment="1">
      <alignment vertical="top" wrapText="1"/>
    </xf>
    <xf numFmtId="0" fontId="0" fillId="0" borderId="0" xfId="0" applyNumberFormat="1" applyFont="1" applyFill="1" applyAlignment="1">
      <alignment vertical="top" wrapText="1"/>
    </xf>
    <xf numFmtId="0" fontId="5" fillId="2" borderId="0" xfId="0" applyNumberFormat="1" applyFont="1" applyFill="1" applyAlignment="1">
      <alignment horizontal="center" vertical="top" wrapText="1"/>
    </xf>
    <xf numFmtId="0" fontId="9" fillId="11" borderId="0" xfId="0" applyFont="1" applyFill="1" applyAlignment="1">
      <alignment vertical="top" wrapText="1"/>
    </xf>
    <xf numFmtId="0" fontId="37" fillId="0" borderId="0" xfId="0" applyFont="1" applyFill="1" applyAlignment="1">
      <alignment horizontal="center" vertical="top" wrapText="1"/>
    </xf>
    <xf numFmtId="0" fontId="0" fillId="0" borderId="6" xfId="0" applyFont="1" applyFill="1" applyBorder="1" applyAlignment="1">
      <alignment horizontal="center" vertical="top" wrapText="1"/>
    </xf>
    <xf numFmtId="0" fontId="5" fillId="2" borderId="6" xfId="0" applyFont="1" applyFill="1" applyBorder="1" applyAlignment="1">
      <alignment vertical="top" wrapText="1"/>
    </xf>
    <xf numFmtId="0" fontId="9" fillId="0" borderId="6" xfId="0" applyFont="1" applyFill="1" applyBorder="1" applyAlignment="1">
      <alignment vertical="top" wrapText="1"/>
    </xf>
    <xf numFmtId="0" fontId="0" fillId="0" borderId="6" xfId="0" applyFont="1" applyFill="1" applyBorder="1" applyAlignment="1">
      <alignment vertical="top" wrapText="1"/>
    </xf>
    <xf numFmtId="0" fontId="0" fillId="0" borderId="6" xfId="0" applyFill="1" applyBorder="1" applyAlignment="1">
      <alignment vertical="top" wrapText="1"/>
    </xf>
    <xf numFmtId="0" fontId="6" fillId="0" borderId="6" xfId="1" applyFill="1" applyBorder="1" applyAlignment="1">
      <alignment vertical="top" wrapText="1"/>
    </xf>
    <xf numFmtId="0" fontId="38" fillId="0" borderId="0" xfId="0" applyFont="1" applyFill="1" applyAlignment="1">
      <alignment horizontal="center" vertical="top" wrapText="1"/>
    </xf>
    <xf numFmtId="0" fontId="0" fillId="0" borderId="0" xfId="0" pivotButton="1" applyAlignment="1">
      <alignment vertical="top" wrapText="1"/>
    </xf>
    <xf numFmtId="0" fontId="21" fillId="0" borderId="0" xfId="0" applyFont="1" applyAlignment="1">
      <alignment horizontal="center" vertical="top" wrapText="1"/>
    </xf>
  </cellXfs>
  <cellStyles count="4">
    <cellStyle name="Hyperlink 2" xfId="3"/>
    <cellStyle name="Link" xfId="1" builtinId="8"/>
    <cellStyle name="Standard" xfId="0" builtinId="0"/>
    <cellStyle name="Standard 2" xfId="2"/>
  </cellStyles>
  <dxfs count="7">
    <dxf>
      <alignment horizontal="center" readingOrder="0"/>
    </dxf>
    <dxf>
      <alignment horizontal="center" readingOrder="0"/>
    </dxf>
    <dxf>
      <alignment horizontal="center" readingOrder="0"/>
    </dxf>
    <dxf>
      <alignment horizontal="center" readingOrder="0"/>
    </dxf>
    <dxf>
      <alignment vertical="top" wrapText="1" readingOrder="0"/>
    </dxf>
    <dxf>
      <alignment vertical="top" wrapText="1" readingOrder="0"/>
    </dxf>
    <dxf>
      <alignment vertical="top" wrapText="1" readingOrder="0"/>
    </dxf>
  </dxfs>
  <tableStyles count="0" defaultTableStyle="TableStyleMedium2" defaultPivotStyle="PivotStyleLight16"/>
  <colors>
    <mruColors>
      <color rgb="FFFFFF99"/>
      <color rgb="FFCCFFCC"/>
      <color rgb="FFFFCC00"/>
      <color rgb="FFFF66FF"/>
      <color rgb="FFCCCCFF"/>
      <color rgb="FFEDDBF1"/>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18</xdr:row>
      <xdr:rowOff>161925</xdr:rowOff>
    </xdr:from>
    <xdr:to>
      <xdr:col>18</xdr:col>
      <xdr:colOff>238125</xdr:colOff>
      <xdr:row>40</xdr:row>
      <xdr:rowOff>133350</xdr:rowOff>
    </xdr:to>
    <xdr:pic>
      <xdr:nvPicPr>
        <xdr:cNvPr id="2" name="Grafik 1" descr="http://farewelldock.eu/wp-content/uploads/fwd-projplan-av-081113-Figure-1_v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15025" y="3448050"/>
          <a:ext cx="52959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edback%20projects/ProjekteSchwanzkupieren_160317_LSZ%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eutschland"/>
      <sheetName val="Kategorien"/>
      <sheetName val="Checklisten"/>
      <sheetName val="EU_ohneDE"/>
      <sheetName val="EFSA_EU"/>
      <sheetName val="Scientific articles"/>
      <sheetName val="IPWC_2015"/>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bine.Dippel" refreshedDate="42534.446669212964" createdVersion="4" refreshedVersion="6" minRefreshableVersion="3" recordCount="52">
  <cacheSource type="worksheet">
    <worksheetSource ref="A2:AL53" sheet="Deutschland"/>
  </cacheSource>
  <cacheFields count="36">
    <cacheField name="Region" numFmtId="0">
      <sharedItems containsBlank="1"/>
    </cacheField>
    <cacheField name="Projekt-/Versuchs-Titel" numFmtId="0">
      <sharedItems containsBlank="1"/>
    </cacheField>
    <cacheField name="Kategorie" numFmtId="0">
      <sharedItems containsBlank="1" count="5">
        <s v="Praxis-Erprobung"/>
        <s v="Versuch"/>
        <s v="Beratung"/>
        <s v="Erhebung"/>
        <m/>
      </sharedItems>
    </cacheField>
    <cacheField name="wiss/ prakt" numFmtId="0">
      <sharedItems containsBlank="1" count="4">
        <s v="p"/>
        <s v="w"/>
        <s v="wp"/>
        <m/>
      </sharedItems>
    </cacheField>
    <cacheField name="Organisation(en) / Beteiligte" numFmtId="0">
      <sharedItems containsBlank="1" longText="1"/>
    </cacheField>
    <cacheField name="Kontakt: e-Mail" numFmtId="0">
      <sharedItems containsBlank="1"/>
    </cacheField>
    <cacheField name="Start_x000a_[MM/JJJJ]" numFmtId="164">
      <sharedItems containsNonDate="0" containsDate="1" containsString="0" containsBlank="1" minDate="2011-07-01T00:00:00" maxDate="2016-09-02T00:00:00"/>
    </cacheField>
    <cacheField name="Ende_x000a_[MM/JJJJ]" numFmtId="164">
      <sharedItems containsNonDate="0" containsDate="1" containsString="0" containsBlank="1" minDate="2012-08-01T00:00:00" maxDate="2018-12-02T00:00:00"/>
    </cacheField>
    <cacheField name="Fragestellung(en)" numFmtId="0">
      <sharedItems containsBlank="1" longText="1"/>
    </cacheField>
    <cacheField name="Beschäftigung" numFmtId="0">
      <sharedItems containsString="0" containsBlank="1" containsNumber="1" containsInteger="1" minValue="1" maxValue="1"/>
    </cacheField>
    <cacheField name="Platzangebot" numFmtId="0">
      <sharedItems containsString="0" containsBlank="1" containsNumber="1" containsInteger="1" minValue="1" maxValue="1"/>
    </cacheField>
    <cacheField name="Fütterung" numFmtId="0">
      <sharedItems containsString="0" containsBlank="1" containsNumber="1" containsInteger="1" minValue="1" maxValue="1"/>
    </cacheField>
    <cacheField name="Stallklima" numFmtId="0">
      <sharedItems containsString="0" containsBlank="1" containsNumber="1" containsInteger="1" minValue="1" maxValue="1"/>
    </cacheField>
    <cacheField name="Gesundheit" numFmtId="0">
      <sharedItems containsString="0" containsBlank="1" containsNumber="1" containsInteger="1" minValue="1" maxValue="1"/>
    </cacheField>
    <cacheField name="Genetik" numFmtId="0">
      <sharedItems containsString="0" containsBlank="1" containsNumber="1" containsInteger="1" minValue="1" maxValue="1"/>
    </cacheField>
    <cacheField name="Stoffwechsel" numFmtId="0">
      <sharedItems containsString="0" containsBlank="1" containsNumber="1" containsInteger="1" minValue="1" maxValue="1"/>
    </cacheField>
    <cacheField name="Strukturierung" numFmtId="0">
      <sharedItems containsString="0" containsBlank="1" containsNumber="1" containsInteger="1" minValue="1" maxValue="1"/>
    </cacheField>
    <cacheField name="Absetzen" numFmtId="0">
      <sharedItems containsString="0" containsBlank="1" containsNumber="1" containsInteger="1" minValue="1" maxValue="1"/>
    </cacheField>
    <cacheField name="Kupierlänge" numFmtId="0">
      <sharedItems containsString="0" containsBlank="1" containsNumber="1" containsInteger="1" minValue="1" maxValue="1"/>
    </cacheField>
    <cacheField name="andere" numFmtId="0">
      <sharedItems containsNonDate="0" containsString="0" containsBlank="1"/>
    </cacheField>
    <cacheField name="Verhalten" numFmtId="0">
      <sharedItems containsString="0" containsBlank="1" containsNumber="1" containsInteger="1" minValue="1" maxValue="1"/>
    </cacheField>
    <cacheField name="multi" numFmtId="0">
      <sharedItems containsString="0" containsBlank="1" containsNumber="1" containsInteger="1" minValue="1" maxValue="1"/>
    </cacheField>
    <cacheField name="Schulungen" numFmtId="0">
      <sharedItems containsString="0" containsBlank="1" containsNumber="1" containsInteger="1" minValue="1" maxValue="1"/>
    </cacheField>
    <cacheField name="Checkliste" numFmtId="0">
      <sharedItems containsString="0" containsBlank="1" containsNumber="1" containsInteger="1" minValue="1" maxValue="1"/>
    </cacheField>
    <cacheField name="Boniturschlüssel" numFmtId="0">
      <sharedItems containsBlank="1"/>
    </cacheField>
    <cacheField name="Saugferkel, Aufzuchferkel, Mastschweine" numFmtId="0">
      <sharedItems containsBlank="1"/>
    </cacheField>
    <cacheField name="Konzept / Studiendesign inkl. Anzahl Beobachtungs-Einheiten (Betriebe, Durchgänge, Gruppen)" numFmtId="0">
      <sharedItems containsBlank="1" longText="1"/>
    </cacheField>
    <cacheField name="Zusatzinfo" numFmtId="0">
      <sharedItems containsBlank="1" longText="1"/>
    </cacheField>
    <cacheField name="N Betriebe" numFmtId="0">
      <sharedItems containsBlank="1" containsMixedTypes="1" containsNumber="1" containsInteger="1" minValue="1" maxValue="188"/>
    </cacheField>
    <cacheField name="N Durchgänge (Versuch) / Erhebungen (on-farm) pro Betrieb" numFmtId="0">
      <sharedItems containsBlank="1" containsMixedTypes="1" containsNumber="1" containsInteger="1" minValue="1" maxValue="16"/>
    </cacheField>
    <cacheField name="N Gruppen pro Durchgang / Besuch" numFmtId="0">
      <sharedItems containsBlank="1" containsMixedTypes="1" containsNumber="1" containsInteger="1" minValue="2" maxValue="196"/>
    </cacheField>
    <cacheField name="(erste) Ergebnisse" numFmtId="0">
      <sharedItems containsBlank="1" longText="1"/>
    </cacheField>
    <cacheField name="Verluste % MIN" numFmtId="0">
      <sharedItems containsString="0" containsBlank="1" containsNumber="1" containsInteger="1" minValue="0" maxValue="50"/>
    </cacheField>
    <cacheField name="Verluste % MAX" numFmtId="0">
      <sharedItems containsString="0" containsBlank="1" containsNumber="1" minValue="17" maxValue="95"/>
    </cacheField>
    <cacheField name="Fazit / Empfehlung für die Praxis" numFmtId="0">
      <sharedItems containsBlank="1" longText="1"/>
    </cacheField>
    <cacheField name="Publikationen, (Zwischen)Berichte"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bine.Dippel" refreshedDate="42535.76010266204" createdVersion="6" refreshedVersion="6" minRefreshableVersion="3" recordCount="51">
  <cacheSource type="worksheet">
    <worksheetSource ref="A2:BV53" sheet="Deutschland"/>
  </cacheSource>
  <cacheFields count="83">
    <cacheField name="Region" numFmtId="0">
      <sharedItems/>
    </cacheField>
    <cacheField name="Titel" numFmtId="0">
      <sharedItems/>
    </cacheField>
    <cacheField name="Kategorie" numFmtId="0">
      <sharedItems/>
    </cacheField>
    <cacheField name="wiss/ prakt" numFmtId="0">
      <sharedItems/>
    </cacheField>
    <cacheField name="Beteiligte Organisation(en)" numFmtId="0">
      <sharedItems longText="1"/>
    </cacheField>
    <cacheField name="Kontakt: e-Mail" numFmtId="0">
      <sharedItems/>
    </cacheField>
    <cacheField name="Fragestellung(en)" numFmtId="0">
      <sharedItems containsBlank="1" longText="1"/>
    </cacheField>
    <cacheField name="Start_x000a_[MM/JJJJ]" numFmtId="164">
      <sharedItems containsSemiMixedTypes="0" containsNonDate="0" containsDate="1" containsString="0" minDate="2011-07-01T00:00:00" maxDate="2016-09-02T00:00:00"/>
    </cacheField>
    <cacheField name="Ende_x000a_[MM/JJJJ]" numFmtId="164">
      <sharedItems containsNonDate="0" containsDate="1" containsString="0" containsBlank="1" minDate="2012-08-01T00:00:00" maxDate="2018-12-02T00:00:00"/>
    </cacheField>
    <cacheField name="Beschäftigung" numFmtId="0">
      <sharedItems containsString="0" containsBlank="1" containsNumber="1" containsInteger="1" minValue="1" maxValue="1"/>
    </cacheField>
    <cacheField name="Platzangebot" numFmtId="0">
      <sharedItems containsString="0" containsBlank="1" containsNumber="1" containsInteger="1" minValue="1" maxValue="1"/>
    </cacheField>
    <cacheField name="Fütterung" numFmtId="0">
      <sharedItems containsString="0" containsBlank="1" containsNumber="1" containsInteger="1" minValue="1" maxValue="1"/>
    </cacheField>
    <cacheField name="Stallklima" numFmtId="0">
      <sharedItems containsString="0" containsBlank="1" containsNumber="1" containsInteger="1" minValue="1" maxValue="1"/>
    </cacheField>
    <cacheField name="Gesundheit" numFmtId="0">
      <sharedItems containsString="0" containsBlank="1" containsNumber="1" containsInteger="1" minValue="1" maxValue="1"/>
    </cacheField>
    <cacheField name="Genetik" numFmtId="0">
      <sharedItems containsString="0" containsBlank="1" containsNumber="1" containsInteger="1" minValue="1" maxValue="1"/>
    </cacheField>
    <cacheField name="Stoffwechsel" numFmtId="0">
      <sharedItems containsString="0" containsBlank="1" containsNumber="1" containsInteger="1" minValue="1" maxValue="1"/>
    </cacheField>
    <cacheField name="Strukturierung" numFmtId="0">
      <sharedItems containsString="0" containsBlank="1" containsNumber="1" containsInteger="1" minValue="1" maxValue="1"/>
    </cacheField>
    <cacheField name="Absetzen" numFmtId="0">
      <sharedItems containsString="0" containsBlank="1" containsNumber="1" containsInteger="1" minValue="1" maxValue="1"/>
    </cacheField>
    <cacheField name="Kupierlänge" numFmtId="0">
      <sharedItems containsString="0" containsBlank="1" containsNumber="1" containsInteger="1" minValue="1" maxValue="1"/>
    </cacheField>
    <cacheField name="andere" numFmtId="0">
      <sharedItems containsString="0" containsBlank="1" containsNumber="1" containsInteger="1" minValue="1" maxValue="1"/>
    </cacheField>
    <cacheField name="mehrere" numFmtId="0">
      <sharedItems containsSemiMixedTypes="0" containsString="0" containsNumber="1" containsInteger="1" minValue="0" maxValue="1"/>
    </cacheField>
    <cacheField name="Verhalten" numFmtId="0">
      <sharedItems containsString="0" containsBlank="1" containsNumber="1" containsInteger="1" minValue="1" maxValue="1"/>
    </cacheField>
    <cacheField name="multifaktoriell" numFmtId="0">
      <sharedItems containsString="0" containsBlank="1" containsNumber="1" containsInteger="1" minValue="1" maxValue="1"/>
    </cacheField>
    <cacheField name="Schulungen" numFmtId="0">
      <sharedItems containsString="0" containsBlank="1" containsNumber="1" containsInteger="1" minValue="1" maxValue="1"/>
    </cacheField>
    <cacheField name="Checkliste" numFmtId="0">
      <sharedItems containsBlank="1" containsMixedTypes="1" containsNumber="1" containsInteger="1" minValue="1" maxValue="1"/>
    </cacheField>
    <cacheField name="Boniturschlüssel" numFmtId="0">
      <sharedItems containsBlank="1"/>
    </cacheField>
    <cacheField name="Saugferkel, Aufzuchferkel, Mastschweine" numFmtId="0">
      <sharedItems/>
    </cacheField>
    <cacheField name="Konzept / Studiendesign inkl. Anzahl Beobachtungs-Einheiten (Betriebe, Durchgänge, Gruppen)" numFmtId="0">
      <sharedItems containsBlank="1" longText="1"/>
    </cacheField>
    <cacheField name="Zusatzinfo" numFmtId="0">
      <sharedItems containsBlank="1" longText="1"/>
    </cacheField>
    <cacheField name="N Betriebe" numFmtId="0">
      <sharedItems containsBlank="1" containsMixedTypes="1" containsNumber="1" containsInteger="1" minValue="1" maxValue="188"/>
    </cacheField>
    <cacheField name="N Durchgänge (Versuch) / Erhebungen (on-farm) pro Betrieb" numFmtId="0">
      <sharedItems containsBlank="1" containsMixedTypes="1" containsNumber="1" containsInteger="1" minValue="1" maxValue="16"/>
    </cacheField>
    <cacheField name="N Gruppen pro Durchgang bzw. Besuch" numFmtId="0">
      <sharedItems containsBlank="1" containsMixedTypes="1" containsNumber="1" containsInteger="1" minValue="2" maxValue="10"/>
    </cacheField>
    <cacheField name="N Tiere" numFmtId="0">
      <sharedItems containsBlank="1" containsMixedTypes="1" containsNumber="1" containsInteger="1" minValue="180" maxValue="196"/>
    </cacheField>
    <cacheField name="(erste) Ergebnisse" numFmtId="0">
      <sharedItems containsBlank="1" longText="1"/>
    </cacheField>
    <cacheField name="Verluste % MIN" numFmtId="0">
      <sharedItems containsString="0" containsBlank="1" containsNumber="1" containsInteger="1" minValue="0" maxValue="50"/>
    </cacheField>
    <cacheField name="Verluste % MAX" numFmtId="0">
      <sharedItems containsString="0" containsBlank="1" containsNumber="1" minValue="17" maxValue="95"/>
    </cacheField>
    <cacheField name="Fazit / Empfehlung für die Praxis" numFmtId="0">
      <sharedItems containsBlank="1" longText="1"/>
    </cacheField>
    <cacheField name="Publikationen, (Zwischen)Berichte" numFmtId="0">
      <sharedItems containsBlank="1" longText="1"/>
    </cacheField>
    <cacheField name="region2" numFmtId="0">
      <sharedItems/>
    </cacheField>
    <cacheField name="titel2" numFmtId="0">
      <sharedItems/>
    </cacheField>
    <cacheField name="project title" numFmtId="0">
      <sharedItems/>
    </cacheField>
    <cacheField name="category" numFmtId="0">
      <sharedItems count="6">
        <s v="1 experiment"/>
        <s v="2 practical trial"/>
        <s v="3 advisory tools"/>
        <s v="4 descriptive"/>
        <s v="1 experimental trial" u="1"/>
        <e v="#N/A" u="1"/>
      </sharedItems>
    </cacheField>
    <cacheField name="scientific / practical" numFmtId="0">
      <sharedItems count="3">
        <s v="s"/>
        <s v="p"/>
        <s v="sp"/>
      </sharedItems>
    </cacheField>
    <cacheField name="partners" numFmtId="0">
      <sharedItems longText="1"/>
    </cacheField>
    <cacheField name="contact" numFmtId="0">
      <sharedItems/>
    </cacheField>
    <cacheField name="frage" numFmtId="0">
      <sharedItems containsMixedTypes="1" containsNumber="1" containsInteger="1" minValue="0" maxValue="0" longText="1"/>
    </cacheField>
    <cacheField name="aims" numFmtId="0">
      <sharedItems containsBlank="1"/>
    </cacheField>
    <cacheField name="Start_x000a_[MM/JJJJ]2" numFmtId="164">
      <sharedItems containsSemiMixedTypes="0" containsNonDate="0" containsDate="1" containsString="0" minDate="2011-07-01T00:00:00" maxDate="2016-09-02T00:00:00"/>
    </cacheField>
    <cacheField name="Ende_x000a_[MM/JJJJ]2" numFmtId="164">
      <sharedItems containsSemiMixedTypes="0" containsNonDate="0" containsDate="1" containsString="0" minDate="1899-12-30T00:00:00" maxDate="2018-12-02T00:00:00"/>
    </cacheField>
    <cacheField name="enrichment" numFmtId="0">
      <sharedItems containsSemiMixedTypes="0" containsString="0" containsNumber="1" containsInteger="1" minValue="0" maxValue="1"/>
    </cacheField>
    <cacheField name="stocking density" numFmtId="0">
      <sharedItems containsSemiMixedTypes="0" containsString="0" containsNumber="1" containsInteger="1" minValue="0" maxValue="1"/>
    </cacheField>
    <cacheField name="feeding" numFmtId="0">
      <sharedItems containsSemiMixedTypes="0" containsString="0" containsNumber="1" containsInteger="1" minValue="0" maxValue="1"/>
    </cacheField>
    <cacheField name="barn climate" numFmtId="0">
      <sharedItems containsSemiMixedTypes="0" containsString="0" containsNumber="1" containsInteger="1" minValue="0" maxValue="1"/>
    </cacheField>
    <cacheField name="health" numFmtId="0">
      <sharedItems containsSemiMixedTypes="0" containsString="0" containsNumber="1" containsInteger="1" minValue="0" maxValue="1"/>
    </cacheField>
    <cacheField name="genetics" numFmtId="0">
      <sharedItems containsSemiMixedTypes="0" containsString="0" containsNumber="1" containsInteger="1" minValue="0" maxValue="1"/>
    </cacheField>
    <cacheField name="metabolism" numFmtId="0">
      <sharedItems containsSemiMixedTypes="0" containsString="0" containsNumber="1" containsInteger="1" minValue="0" maxValue="1"/>
    </cacheField>
    <cacheField name="pen layout" numFmtId="0">
      <sharedItems containsSemiMixedTypes="0" containsString="0" containsNumber="1" containsInteger="1" minValue="0" maxValue="1"/>
    </cacheField>
    <cacheField name="weaning" numFmtId="0">
      <sharedItems containsSemiMixedTypes="0" containsString="0" containsNumber="1" containsInteger="1" minValue="0" maxValue="1"/>
    </cacheField>
    <cacheField name="docking length" numFmtId="0">
      <sharedItems containsSemiMixedTypes="0" containsString="0" containsNumber="1" containsInteger="1" minValue="0" maxValue="1"/>
    </cacheField>
    <cacheField name="other" numFmtId="0">
      <sharedItems containsSemiMixedTypes="0" containsString="0" containsNumber="1" containsInteger="1" minValue="0" maxValue="1"/>
    </cacheField>
    <cacheField name="multiple" numFmtId="0">
      <sharedItems containsSemiMixedTypes="0" containsString="0" containsNumber="1" containsInteger="1" minValue="0" maxValue="1"/>
    </cacheField>
    <cacheField name="behaviour" numFmtId="0">
      <sharedItems containsSemiMixedTypes="0" containsString="0" containsNumber="1" containsInteger="1" minValue="0" maxValue="1"/>
    </cacheField>
    <cacheField name="multifactorial" numFmtId="0">
      <sharedItems containsSemiMixedTypes="0" containsString="0" containsNumber="1" containsInteger="1" minValue="0" maxValue="1"/>
    </cacheField>
    <cacheField name="trainings" numFmtId="0">
      <sharedItems containsSemiMixedTypes="0" containsString="0" containsNumber="1" containsInteger="1" minValue="0" maxValue="1"/>
    </cacheField>
    <cacheField name="checklist" numFmtId="0">
      <sharedItems containsMixedTypes="1" containsNumber="1" containsInteger="1" minValue="0" maxValue="1"/>
    </cacheField>
    <cacheField name="scoring key" numFmtId="0">
      <sharedItems containsMixedTypes="1" containsNumber="1" containsInteger="1" minValue="0" maxValue="0"/>
    </cacheField>
    <cacheField name="S = suckling piglets, A = weaned piglets, M = fattening pigs" numFmtId="0">
      <sharedItems count="5">
        <s v="AM"/>
        <s v="A"/>
        <s v="M"/>
        <s v="SA"/>
        <s v="SAM"/>
      </sharedItems>
    </cacheField>
    <cacheField name="Konzept / Studiendesign inkl. Anzahl Beobachtungs-Einheiten (Betriebe, Durchgänge, Gruppen)2" numFmtId="0">
      <sharedItems containsMixedTypes="1" containsNumber="1" containsInteger="1" minValue="0" maxValue="0" longText="1"/>
    </cacheField>
    <cacheField name="design" numFmtId="0">
      <sharedItems containsBlank="1" longText="1"/>
    </cacheField>
    <cacheField name="Zusatzinfo2" numFmtId="0">
      <sharedItems containsMixedTypes="1" containsNumber="1" containsInteger="1" minValue="0" maxValue="0" longText="1"/>
    </cacheField>
    <cacheField name="additional info" numFmtId="0">
      <sharedItems containsNonDate="0" containsString="0" containsBlank="1"/>
    </cacheField>
    <cacheField name="N Betriebe2" numFmtId="0">
      <sharedItems containsMixedTypes="1" containsNumber="1" containsInteger="1" minValue="0" maxValue="188"/>
    </cacheField>
    <cacheField name="n farms" numFmtId="0">
      <sharedItems containsString="0" containsBlank="1" containsNumber="1" containsInteger="1" minValue="1" maxValue="188"/>
    </cacheField>
    <cacheField name="N Durchgänge (Versuch) / Erhebungen (on-farm) pro Betrieb2" numFmtId="0">
      <sharedItems containsMixedTypes="1" containsNumber="1" containsInteger="1" minValue="0" maxValue="16"/>
    </cacheField>
    <cacheField name="n batches (experiment) / n farm visits" numFmtId="0">
      <sharedItems containsNonDate="0" containsString="0" containsBlank="1"/>
    </cacheField>
    <cacheField name="N Gruppen pro Durchgang / Besuch" numFmtId="0">
      <sharedItems containsMixedTypes="1" containsNumber="1" containsInteger="1" minValue="0" maxValue="10"/>
    </cacheField>
    <cacheField name="n groups per batch or visit, resp." numFmtId="0">
      <sharedItems containsNonDate="0" containsString="0" containsBlank="1"/>
    </cacheField>
    <cacheField name="(erste) Ergebnisse2" numFmtId="0">
      <sharedItems containsMixedTypes="1" containsNumber="1" containsInteger="1" minValue="0" maxValue="0" longText="1"/>
    </cacheField>
    <cacheField name="(first) results" numFmtId="0">
      <sharedItems containsBlank="1" longText="1"/>
    </cacheField>
    <cacheField name="(partial) tai l losses [%], undocked pigs: MIN" numFmtId="0">
      <sharedItems containsMixedTypes="1" containsNumber="1" containsInteger="1" minValue="0" maxValue="50"/>
    </cacheField>
    <cacheField name="(partial) tai l losses [%], undocked pigs: MAX" numFmtId="0">
      <sharedItems containsMixedTypes="1" containsNumber="1" minValue="17" maxValue="95"/>
    </cacheField>
    <cacheField name="Fazit / Empfehlung für die Praxis2" numFmtId="0">
      <sharedItems containsNonDate="0" containsString="0" containsBlank="1"/>
    </cacheField>
    <cacheField name="Publikationen, (Zwischen)Berichte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Baden-Württemberg"/>
    <s v="Erprobung von praxisgerechten Lösungen für den Verzicht auf das Schwänze-Kupieren sowie Erhebungen im Rahmen des SchwIP in baden-württembergischen Betrieben"/>
    <x v="0"/>
    <x v="0"/>
    <s v="Bildungs- und Wissenszentrum Boxberg (Hansjörg Schrade); UEG Hohenlohe-Franken (Frau Mirjam Lechner); Viehzentrale Südwest GmbH (Frau Anke Schaefer); Universität Hohenheim (Frau Dr. Gallmann); Friedrich-Löffler-Institut (Frau Astrid vom Brocke, Dr. Sabine Dippel; Dana Madey); Rudolf Wiedmann, Tübingen"/>
    <s v="hansjoerg.schrade@lsz.bwl.de"/>
    <d v="2013-01-01T00:00:00"/>
    <d v="2014-12-01T00:00:00"/>
    <s v="Stufenweise Entwicklung praxiserprobter Ansätze, um die Schweinehalter in die Lage zu versetzen, erfolgreich auf das Schwänze kupieren zu verzichten. "/>
    <m/>
    <m/>
    <m/>
    <m/>
    <m/>
    <m/>
    <m/>
    <m/>
    <m/>
    <m/>
    <m/>
    <m/>
    <m/>
    <m/>
    <m/>
    <m/>
    <s v="AM"/>
    <s v="* Erprobung von auf das Schwanzbeißen möglichen Einflussfaktoren auf 4 ausgewählten konventionellen Praxisbetrieben ab Absetzen der Ferkel nach 4 wöchiger Säugezeit. _x000a_* Im ersten Erprobungsabschnitt wurden die Schwänze nur um 1/3 gekürzt und danach nicht kupiert._x000a_* Zusätzlich Teilnahme am FLI-Programm SchwIP mit 21 alternativen Schweinemastbetrieben (abgeschlossen)"/>
    <s v="26 Einstallungen mit insgesamt 1.136 Tieren von 8kg bis Mastende"/>
    <n v="4"/>
    <s v="13 Durchgänge mit 2/3 Schwänzen sowie 13 Durchgänge mit unkupierten Schwänzen"/>
    <s v="X Abteile zu je Y Gruppen"/>
    <s v="Bei insgesamt 26 Einstallungen mit 1.136 Tieren summierten sich die direkten Schäden im 1. Projektabschnitt (2/3-Schwanz) auf 3,69€/eingestalltes Tier. Im 2. Projektabschnitt (unkupierter Schwanz) liefen direkte Schäden von 19,10€/eingestalltes Tier auf. Dabei sind die Kosten für den höheren Aufwand (Investitionskosten für die Umgestaltung der Buchten, Angebot von diversen Beschäftigungsmaterialien, Mehraufwand an Arbeit und Medikamenten) nicht berücksichtigt. _x000a_Bei den Durchgängen mit 2/3 Schwänzen sind nur bei einem Durchgang Schwanznekrosen aufgetreten. Ganz anders bei den Durchgängen mit unkupierten Schwänzen: Von 13 Durchgängen wiesen 10 Durchgänge erhebliche Nekrosen auf. Diese Nekrosen waren Wegbereiter des Schwanzbeißens. Nur mit einem erheblichen Aufwand an Gegenmaßnahmen konnten noch größere Schäden vermieden werden."/>
    <m/>
    <m/>
    <s v="Bei positivem Fakten-Check und höherem Managementaufwand können Schweine mit 2/3-Schwänzen in konventionellen Ferkelaufzucht- und Mastställen mit beherrschbarem Schwanzbeiß-Risiko gehalten werden. Anders bei Schweinen mit nicht kupierten Schwänzen: Bei konventioneller Haltung ist mit gravierenden Schäden zu rechnen. Dies gilt auch unter den Prämissen, dass die nötigen Vorkehrungen nach guter fachlicher Praxis (Futter-, Wasser-, Stallklima-, Beschäftigungscheck) getroffen wurden und das Tierpersonal mit geschultem Auge aufmerksam die Tiere beobachtet und bei ersten Anzeichen mit Gegenmaßnahmen auf Schwanzbeißen reagiert. Wegbereiter des Schwanzbeißens waren in der Regel Schwanznekrosen._x000a_Auch die Vielzahl an Beschäftigungsobjekten und -materialien kann dieses Problem nicht lösen sondern nur mildern. Offensichtlich muss den grundsätzlichen Defiziten in der Fütterung (zu niedriger Rohfasergehalt, auf möglichst hohe Magerfleischprozente ausgerichtetes relativ hohes Eiweißangebot, zu weites Tier:Fressplatz-Verhältnis) und beim Stallbau (Pflicht ist Angebot unterschiedlicher Klimazonen, vor allem von Kühlflächen, möglichst geringe Schadgasgehalte, überschaubare Gruppengröße, wurfweise Aufzucht) geschenkt werden."/>
    <s v="bisher nur interner Bericht "/>
  </r>
  <r>
    <s v="Baden Württemberg"/>
    <s v="Stoffwechselparameter bei Akrennekrosen und Laminitis"/>
    <x v="1"/>
    <x v="1"/>
    <s v="Universität Giessen (Prof. Dr. Reiner); Bildungs- und Wissenszentrum Boxberg (Hansjörg Schrade); UEG Hohenlohe-Franken (Frau Mirjam Lechner);  "/>
    <s v="Gerald.Reiner@vetmed.uni-giessen.de"/>
    <d v="2016-06-01T00:00:00"/>
    <m/>
    <m/>
    <m/>
    <m/>
    <m/>
    <m/>
    <m/>
    <m/>
    <m/>
    <m/>
    <m/>
    <m/>
    <m/>
    <m/>
    <m/>
    <m/>
    <m/>
    <m/>
    <m/>
    <m/>
    <m/>
    <m/>
    <m/>
    <m/>
    <s v="Tierversuchs-Genehmigung erteilt"/>
    <m/>
    <m/>
    <m/>
    <m/>
  </r>
  <r>
    <s v="Baden Württemberg"/>
    <s v="Fütterung Ferkelaufzucht (Fasermix)"/>
    <x v="1"/>
    <x v="1"/>
    <s v="Bildungs- und Wissenszentrum Boxberg (Hansjörg Schrade)"/>
    <s v="hansjoerg.schrade@lsz.bwl.de"/>
    <d v="2016-04-01T00:00:00"/>
    <m/>
    <s v="Gibt es Unterschiede in den Bonituren der Schwänze, Ohren sowie der Nekrosen zwischen Kontroll- und Versuchsration (mit Fasermix angereichert)?"/>
    <m/>
    <m/>
    <m/>
    <m/>
    <m/>
    <m/>
    <m/>
    <m/>
    <m/>
    <m/>
    <m/>
    <m/>
    <m/>
    <m/>
    <m/>
    <m/>
    <m/>
    <s v="pro Durchgang 4 Aufzuchtbuchten á 40 Langschwanzferkel mit Versuchs- bzw. Kontrollfutter. Bonituren der Ohren, Schwänze, Nekrosen beim Einstallen, am 11. Tag und beim Ausstallen + Einzeltiergewichte + Futterverbrauch_x000a_"/>
    <m/>
    <m/>
    <s v="mind.3"/>
    <m/>
    <m/>
    <m/>
    <m/>
    <m/>
    <m/>
  </r>
  <r>
    <s v="Bayern"/>
    <s v="Einflussfaktoren auf das Auftreten und die Entwicklung von Schwanzbeißen bei Aufzuchtferkeln im konventionellen Betrieb"/>
    <x v="1"/>
    <x v="1"/>
    <s v="Bayerische Landesanstalt für Landwirtschaft, Institut für Landtechnik und Tierhaltung (Dr. Christina Jais, Miriam Abriel, Anja Müller)"/>
    <s v="christina.jais@lfl.bayern.de; miriam.abriel@lfl.bayern.de; anja.mueller@LfL.bayern.de"/>
    <d v="2011-07-01T00:00:00"/>
    <d v="2017-12-01T00:00:00"/>
    <s v="* Ist es möglich, unkupierte Schweine in konventionellen Buchten zu halten? _x000a_* Welche Haltungsfaktoren sind ausschlaggebend?                                                                                  * Welche Anpassungen im Management sind nötig?"/>
    <n v="1"/>
    <n v="1"/>
    <m/>
    <m/>
    <m/>
    <n v="1"/>
    <m/>
    <m/>
    <m/>
    <n v="1"/>
    <m/>
    <m/>
    <m/>
    <m/>
    <m/>
    <s v="Schwarzenau"/>
    <s v="AM"/>
    <s v="* 8 baugleiche Versuchsbuchten auf Station (LVFZ Schwarzenau)_x000a_* untersuchte Faktoren: _x000a_Kupieren / nicht Kupieren; _x000a_&quot;enrichment&quot; (Beschäftigungsobjekte; _x000a_Beschäftigungsmaterialien);_x000a_offene Tränke; _x000a_Besatzdichte; _x000a_Kupierlänge; _x000a_Vaterrasse"/>
    <s v="* insg. 6 Jahre, bisher 5 Jahre mit 16 Durchgängen (120 Versuchsgruppen)"/>
    <n v="1"/>
    <n v="16"/>
    <n v="8"/>
    <s v="* für unkupierte Tiere bereits in der Aufzucht hohes Risiko für Schwanzbeißen: in Standardbuchten ca. 90%, in ausgestalteten Buchten etwa 30-40% (p &lt; 0,001). _x000a_* Gabe von Raufutter von Anfang an scheint wichtigster Faktor zu sein, Besatzdichte zweitrangig, Spielzeuge kein Einfluss._x000a_ Einfluss der Kupierlänge: 2/3 kupierte Tiere keine Verletzungen, 1/3 kupiert mittelgradige Verletzungen, unkupiert: hochgradige Verletzungen (p &lt; 0,001)_x000a_* Einfluss der Vaterrasse: kein Einfluss feststellbar außer im zeitlichen Verlauf_x000a_* in den anschließenden Mastgruppen unregelmäßig auftretendes Schwanzbeißen, schwer zu interpretieren aufgrund unterschiedlicher Ausgangsbedingungen (Vorschädigungen aus der Ferkelaufzucht)._x000a_* Insgesamt etwa nur 10-20% der Tiere mit intaktem Ringelschwanz zum Schlachten * Zu weiteren geprüften Faktoren (Einstreu statt Heuraufe, Grascobs statt Heu, Ferkel aus Bewegungsbuchten) liegen die Ergebnisse noch nicht vor."/>
    <n v="24"/>
    <n v="94"/>
    <s v="Ein kurzfristiger und flächendeckender Verzicht auf das Kupieren in unveränderten Standardbuchten scheint, selbst bei Vorlage von Raufutter kombiniert mit einem höheren Flächenangebot, nicht möglich und im Hinblick auf die Tiere nicht verantwortbar zu sein. Ein Herantasten an das Thema sollten interessierte Praxisbetriebe nur in begrenztem Umfang, also mit nur wenigen nicht bzw. weniger kurz kupierten Tieren, angehen. Der Einsatz von Raufutter scheint unerlässlich. Die Gabe von Raufutter, bei Bedarf ergänzt um die Herausnahme hartnäckig beißender Tiere erwies sich in Versuchen stets als wirkungsvoll. Es ist anzunehmen, dass diese Maßnahmen auch bei kupierten Tieren und bei Mastschweinen greifen werden. In der landwirtschaftlichen Praxis wird eine für das Thema Schwanzbeißen aufmerksamere Betreuung der Schweinebestände notwendig sein, um die im vorigen Absatz genannten Gegenmaßnahmen zur vollen Wirkung zu bringen. Hierzu gehört auch das Wissen um frühe Anzeichen eines aufkommenden Schwanzbeißens (zum Körper gezogener Schwanz) sowie das Vorhandensein von Separationsbuchten, die eine Voraussetzung für die Herausnahme hartnäckig beißender Tiere sind. Damit muss dem Thema ausreichend Bedeutung schon bei der landwirtschaftlichen Ausbildung zukommen."/>
    <s v="# Abriel, M.; Jais, C. (2013): Mehr Tierwohl - Maßnahmen im Bereich der Haltung: Versuche zur Reduzierung des Schwanzbeißens bei Ferkeln; Tagungsbandbeitrag Landtechnisch- bauliche Jahrestagung, Hergolding; LfL-Schriftenreihe Ausg.: 11, S. 39 bis 48, ISSN: ISSN 1611-4159_x000a_# Abriel, M.; Jais, C. (2013): Einfluss des Kupierens, der Haltungsbedingungen und Gegenmaßnahmen auf das Auftreten und die Entwicklung von Kannibalismus bei Aufzuchtferkeln im konventionellen Betrieb; Tagungsbandbeitrag  BTU Tagung Vechta, S. 17 bis 22, 6 Seiten; KTBL_x000a_# Abriel, M.; Jais, C. (2013): Einfluss der Haltungsbedingungen auf das Auftreten von Kannibalismus bei Aufzuchtferkeln; Landtechnik, Ausg.: 68(6) 2013, S. 389 bis 394, KTBL_x000a_# Abriel, M.; Jais, C.; Bernhardt, H. (2014): Influence of tail docking, housing conditions and stocking density on the appearance of cannibalism in weaning piglets; Tagungsbandbeitrag; AgEng, Zürich, Schweiz_x000a_# Abriel, M.; Jais, C.; Bernhardt, H. (2014): Einfluss der Buchtengestaltung und des Platzangebots auf das Schwanzbeißen bei Aufzuchtferkeln; Landtechnik, Ausg.: 69(6) 2014, S. 308 bis 314, KTBL; online verfügbar: https://www.landtechnik-online.eu/ojs-2.4.5/index.php/landtechnik/article/view/719_x000a_# Außerdem alle Ergebnisse kurz zusammengefasst: http://www.lfl.bayern.de/ilt/tierhaltung/schweine/029325/index.php"/>
  </r>
  <r>
    <s v="Brandenburg"/>
    <s v="Erarbeitung von Managementmaßnahmen zum Umgang mit dem Schwanzbeißen beim Schwein bei Verzicht auf das Kupieren der Schwänze und Prüfung von Haltungssystemen in der Ferkelaufzucht auf die Tiergerechtheit"/>
    <x v="0"/>
    <x v="0"/>
    <s v="Brandenburger Landesamt für Ländliche Entwicklung, Landwirtschaft und Flurneuordnung (Dr. Thomas Paulke); LVAT e.V.; Humboldt Universität Berlin (Master und Bachelorarbeiten)"/>
    <s v="thomas.paulke@lelf.brandenburg.de"/>
    <d v="2012-01-01T00:00:00"/>
    <m/>
    <s v="* Erarbeitung von Managementempfehlungen bei Kupierverzicht _x000a_* Einfluss von Haltungssystemen auf die Tiergerechtheit ermitteln"/>
    <m/>
    <m/>
    <m/>
    <m/>
    <m/>
    <m/>
    <m/>
    <m/>
    <m/>
    <m/>
    <m/>
    <m/>
    <m/>
    <m/>
    <m/>
    <s v="(Schwarzenau+)"/>
    <s v="AM"/>
    <s v="* 8 Durchgänge insgesamt 405 Tiere unkupiert bis zur Endmast; _x000a_* Teilnahme am FLI-Programm SchwiP 1 Betrieb BB unkupierte Haltung seit 5 Jahren;_x000a_* Zusätzlich neues Versuchskonzept seit 2015 (zwei Haltungssysteme Aufzucht) pro Durchgang 70 Tiere (40/30)"/>
    <s v="* Grundbedingung ist die Sicherung eines anhaltend sehr guter Gesundheitszustandes der Tiere_x000a_* gutes stabiles Stallklima (Klimazonen?);_x000a_* zusätzliches durchgängiges Rohfaserangebot, durchgängig stabiles Futterangebot 24 h (bei Trockenfütterung), gut funktionierende Wasserversorgung; _x000a_* Bewegungsmöglichkeit der Tiere &lt;&gt; Gestaltung Sozialkontakte/Gruppendynamik"/>
    <n v="1"/>
    <s v="Mast: 8;_x000a_Aufzucht: ?"/>
    <s v="?"/>
    <s v="* unter konventionellen Haltungsbedingungen (8 Durchgängen und 405 Tiere) erreichten 60% der Tiere die Mast mit unverletzten Schwänzen (unkupiert) (80-40 %), Boniturnote 1 (1/3 Verlust) 30% (10-60 %), Boniturnote 2 (1/2 Teilverlust) 10 % (0-10 %); _x000a_* Beschäftigungsmaterial ist nur wichtig, wenn das Schwanzbeißen auftritt bzw. wenn eine höhere Aktivität der Bucht zu beobachten ist; _x000a_* Voraussetzung für die Mast ist erst einmal eine Aufzucht ohne Schwanzverlust zu erreichen. Bisher traten in der Mast keine schwerwiegenden Probleme auf, die losgelöst von der Ferkelaufzucht zu betrachten sind."/>
    <n v="20"/>
    <n v="60"/>
    <s v="Langfristige Anstrengungen notwendig!; Optimierung der Haltungsbedingungen bezogen auf die Tiergerechtheit; Technisierung neuer Ansätze (Klimazonen, „Wean to Finish“ o.ä., wurfweise Haltung, Rohfaser- bzw. Zusatzfuttergaben, Futterwahlmöglichkeit); Ausrichtung der Zucht? (Mindestfettanteil, Temperament, Schwanzlänge?, Leistungsanforderungen? Säugezeiten / Wachstumsgeschwindigkeiten); Kurzfristige Schwerpunkte: Stabilisierung der Gesundheit; Fütterung (Qualität Komponenten, Rohfaser); Ausgefeilte Tierbeobachtung in Verbindung mit flexiblen Reaktionsmöglichkeiten auf spezifische Problemsituationen (überdurchschnittlich motivierte und gut organisierte Mitarbeiter, techn. Ausstattung); Eine sichere Aufzucht mit Boniturnoten 0(Schwanzverlust) nahe 90 - 100 % möglichst Aufzucht im gleichen Betrieb!; Wenn die kurzfristigen Schwerpunkte erfüllt sind, ist eine Haltung von unkupierten Schweinen möglich, aber sehr anspruchsvoll."/>
    <m/>
  </r>
  <r>
    <s v="Brandenburg"/>
    <s v="Haltung von unkupierten Schweinen mit Schwerpunkt Ferkelaufzucht"/>
    <x v="1"/>
    <x v="0"/>
    <s v="Brandenburger Landesamt für Ländliche Entwicklung, Landwirtschaft und Flurneuordnung (Dr. Thomas Paulke)"/>
    <s v="thomas.paulke@lelf.brandenburg.de"/>
    <d v="2012-01-01T00:00:00"/>
    <d v="2015-12-01T00:00:00"/>
    <s v="Haltung von Aufzuchtferkeln: Optimierung der Aufstallung, Futterzusammensetzung, _x000a_Wasserversorgung, Beschäftigung_x000a_und rohfaserhaltigen Futterkomponenten."/>
    <m/>
    <m/>
    <m/>
    <m/>
    <m/>
    <m/>
    <m/>
    <m/>
    <m/>
    <m/>
    <m/>
    <m/>
    <m/>
    <m/>
    <m/>
    <s v="(Schwarzenau+)"/>
    <s v="A"/>
    <s v="405 Tiere in 8 Durchgängen"/>
    <s v="in Teltow/Ruhlsdorf"/>
    <n v="1"/>
    <n v="8"/>
    <m/>
    <s v="57 % der Tiere erreichten ohne Schwanzverluste die Mast. Im Festflächen-Klimazonen-Aufzuchtstall traten im ersten Durchgang (1 Bucht, 27 Tiere) keine Verluste auf."/>
    <n v="0"/>
    <n v="85"/>
    <s v="Die erfolgversprechende Umsetzung eine Verzichtes auf das Kupieren des Schwanzes ist mit folgenden zu lösenden Themenkomplexen verknüpft:_x000a_Rohfaserangebot, Futterwahlmöglichkeiten, strukturierte Buchten mit Bereichen die individuelle Wahlmöglichkelten ermöglichen, Zucht auf ruhiges Temperament, größere Anpassungsfähigkeit, stärkere Impulskontrolle._x000a_Der LandWirt muss betrebt sein, mehr in Haltungssystemen zu denken, die den Tieren mehr Raum für die Befriedigung von individuellen Ansprüchen lassen."/>
    <s v="Bauernzeitung 35/2015, S 40-41: &quot;Geringelt und gesund&quot;"/>
  </r>
  <r>
    <s v="Deutschland"/>
    <s v="Reduzierung von Schwanzbeißen bei Mastschweinen: Verbreitung einer Management-Hilfe durch Schulungen und Interventionsstudie auf Praxisbetrieben (SchwIP)"/>
    <x v="2"/>
    <x v="2"/>
    <s v="Institut für Tierschutz und Tierhaltung im Friedrich-Loeffler-Institut (Dr. Sabine Dippel, Dr. Astrid vom Brocke, Dr. Dana Madey, Dr. Lars Schrader); Gemeinnützige Gesellschaft zur Förderung der Forschung über die Zukunft des Tierschutzes in der Nutztierhaltung mbH (Förderung); Land Niedersachsen (Förderung)"/>
    <s v="sabine.dippel@fli.bund.de"/>
    <d v="2011-09-01T00:00:00"/>
    <d v="2014-08-01T00:00:00"/>
    <s v="Erstellung, Evaluation und Verbreitung einer betriebsspezifischen Management-Hilfe zur Reduzierung von Schwanzbeißen auf deutschen Mastschweinebetrieben"/>
    <m/>
    <m/>
    <m/>
    <m/>
    <m/>
    <m/>
    <m/>
    <m/>
    <m/>
    <m/>
    <m/>
    <m/>
    <n v="1"/>
    <n v="1"/>
    <n v="1"/>
    <s v="eigen"/>
    <s v="M"/>
    <s v="Erstellung einer Wissensdatenbank mit gewichteten Risikofaktoren für Schwanzbeißen bei Mastschweinen (Expertenbefragung), Integration der Datenbank in eine automatisierte Excel-Datei zur betriebsindividuellen Datenerhebung und Rückmeldung. Anwendung auf Praxisbetrieben durch FLI-Mitarbeiterin und geschulte BeraterInnen und TierärztInnen (VFA) zwei Mal im Abstand von einem Jahr (Erhebung von Risikofaktoren und Tierbonitur). Bonitur von Schwänzen am Schlachthof über Fotos."/>
    <s v="84 VFA und 1 FLI-Mitarbeiterin erhoben 213 Betriebe in 2012, und davon 188 Betriebe in 2013"/>
    <n v="188"/>
    <s v="2 im Abstand von 1 Jahr"/>
    <s v="2 bis 10"/>
    <s v="Sowohl Risiko für Schwanzbeißen als auch Prävalenzen von Schwanz- und Ohrenverletzungen auf den besuchten Betrieben sanken signifikant ab. Am Schlachthof sank die Prävalenz von Schwanzverletzungen bei Schweinen von SchwIP-Betrieben auf das Niveau der Kontrollbetriebe. Die Managementhilfe wurde von fast allen Anwendern und Betrieben für praxistauglich befunden."/>
    <m/>
    <m/>
    <s v="Betriebsindividuelle Risikoanalyse im Rahmen einer Betriebsplanung kann langfristig das Risiko für Schwanzbeißen senken."/>
    <s v="https://www.fli.de/index.php?id=754 (download, rechte Leiste)"/>
  </r>
  <r>
    <s v="Deutschland"/>
    <s v="Einfluss von Kannibalismus als sozialer Stressfaktor auf die Ausscheidungsdynamik von Salmonellen in Ferkelaufzucht- und Schweinemastbetrieben"/>
    <x v="0"/>
    <x v="0"/>
    <s v="TIHO Hannover (Kathrin König, Prof. Blaha); LAV Stendal (Frau Dr. Wehmeier-Graf); LLFG Iden (Dr. Weber); Tierseuchenkasse, TGD (Dr. John)"/>
    <s v="kathrin83koenig@web.de"/>
    <d v="2012-10-01T00:00:00"/>
    <d v="2015-08-01T00:00:00"/>
    <s v="Entwicklung von Maßnahmepaketen zur Ermöglichung des Verzichts des Kupierens von Schwänzen unter Beibehaltung der bisherigen betrieblichen Strukturen"/>
    <m/>
    <m/>
    <m/>
    <m/>
    <n v="1"/>
    <m/>
    <m/>
    <m/>
    <m/>
    <m/>
    <m/>
    <m/>
    <m/>
    <m/>
    <m/>
    <m/>
    <s v="AM"/>
    <s v="* 2 Ferkel produzierende Betriebe im geschlossenen System_x000a_* Beobachtungsphase Flatdeck und Mast_x000a_* Erfassung und Bewertung von Haltungs- und Betreuungsbedingungen sowie Tiergesundheits- und Tierhygienestatus _x000a_* Identifizierung von Risikofaktoren für Caudophagie_x000a_* zu Beginn Durchführung einer &quot;Nullrunde&quot;, d.h. Verzicht auf das Kupieren der Schwänze ohne Einsatz von Maßnahmen_x000a_* 12 bzw. 18 Versuchsreihen (jeweils 4-8 Gruppen), darunter jeweils eine &quot;Nullrunde&quot;"/>
    <s v="* Erfassung von Stallklima (Schadgase,Temperatur, Luftgeschwindigkeit), Lichtregime, Tierzahl, Belegdichte, Tier-Fressplatz-Verhältnis (zusätzliche Tröge), Fischmehl, Rohfaserkonzentrat, Beschäftigungsmaterialien"/>
    <n v="2"/>
    <s v="A: 12, B:18;"/>
    <s v="2-4 Gruppen je Durchgang, davon je eine unkupiert"/>
    <s v="* Insgesamt konnte Schwanzbeißen nur bei 2 von 17 Durchgängen in Betrieb A und nur bei 2 von 11 Durchgängen in Betrieb B verhindert werden, ansonsten leichte und schwere Verletzungen _x000a_* Einsatz von Beschäftigungsmaterial reduziert Schweregrad und kann Ausbruch rel. schnell beenden_x000a_* wichtig: frühzeitiges Erkennen und schnelles Eingreifen, intensive Tierbeobachtung _x000a_* Art und Material der Objekte spielen eine wichtige Rolle, Gewöhnungseffekt beachten! die besten Erfahrungen wurden mit veränderbaren und essbaren Materialien gemacht, auch zusätzlicher Futtertrog mit positiven Effekten"/>
    <m/>
    <m/>
    <s v="Verzicht auf Kupieren scheint möglich bei optimalen Rahmenbedingungen im Stall, erfordert mehr Zeit und Aufwand/Kosten und den Willen der Landwirte (ökonomisches Arbeiten muss gewährleistet bleiben)"/>
    <s v="Abschlussbericht liegt vor, Dissertation in der Endfertigung; wurde auf Schweinetag am 28.10.2015 in Iden als Vortrag vorgestellt"/>
  </r>
  <r>
    <s v="Deutschland"/>
    <s v="Mögliche automatisierte Erfassung von Verhaltens-Indikatoren für bevorstehendes Schwanzbeißen bei Aufzucht-Ferkeln"/>
    <x v="1"/>
    <x v="0"/>
    <s v="Institut für Tierschutz und Tierhaltung im Friedrich-Loeffler-Institut (Dr. Sabine Dippel, Dr. Lars Schrader); Universität für Bodenkultur Wien (BSc.agr. Moritz Leithäuser, Dr. Christine Leeb, Prof. Christoph Winckler)"/>
    <s v="sabine.dippel@fli.bund.de"/>
    <d v="2014-08-01T00:00:00"/>
    <d v="2015-03-01T00:00:00"/>
    <s v="Kann die Aktivität von Aufzuchtferkeln über Bewegungsmelder erfasst und damit ein Warnsystem für Schwanzbeißen entwickelt werden?"/>
    <m/>
    <m/>
    <m/>
    <m/>
    <m/>
    <m/>
    <m/>
    <m/>
    <m/>
    <m/>
    <m/>
    <n v="1"/>
    <m/>
    <m/>
    <m/>
    <s v="Schwarzenau+"/>
    <s v="A"/>
    <s v="Erfassung der Aktivität von 24 Absetzer-Gruppen zu ~30 Tieren auf einem Praxisbetrieb mittels handelsüblicher Bewegungsmelder sowie Video. Wöchentliche Bonitur von Schwanzverletzungen."/>
    <s v="1 Betrieb, 3 Durchgänge (Wdh) zu 4 Abteilen mit 2 Gruppen/Abteil (=24 Gruppen)"/>
    <n v="1"/>
    <n v="3"/>
    <s v="4 Abteile zu je 2 überwachten Buchten"/>
    <s v="Die Messwerte der Bewegungsmelder korrelieren signifikant mit der vom Video erfassten Tier-Aktivität. Mehrere Aktivitätsparameter unterscheiden sich zwischen Gruppen mit und ohne Schwanzbeißen, jedoch ist die Variation zwischen Gruppen sehr groß, so dass Vorhersagen anhand der vorliegenden Datenbasis nicht möglich sind."/>
    <m/>
    <m/>
    <s v="Erfassung über Bewegungsmelder ist vielversprechend. Für den Einsatz zur Vorhersage von Schwanzbeißen werden große Datensätze benötigt."/>
    <s v="Masterarbeit Moritz Leithäuser, Universität für Bodenkultur, Wien (noch nicht veröffentlicht)"/>
  </r>
  <r>
    <s v="Deutschland"/>
    <s v="Demonstrationsbetriebe Tierschutz im Rahmen der Modell- und Demonstrationsvorhaben (MuD) Tierschutz "/>
    <x v="0"/>
    <x v="0"/>
    <s v="Praxisbetriebe (Förderung durch das Bundesministerium für Ernährung und Landwirtschaft (BMEL); Projektträger: Bundesanstalt für Landwirtschaft und Ernährung (BLE); Beratung und Betreuung der Betriebe durch das Tierschutz-Kompetenzzentrum)"/>
    <s v="viola.weiler@ble.de"/>
    <d v="2015-06-01T00:00:00"/>
    <d v="2017-05-01T00:00:00"/>
    <s v="Praktische Demonstration: &quot;Verbesserung tierschutzrelevanter Haltungsbedingungen in der Schweinehaltung unter Berücksichtigung der Senkung des Risikos des Auftretens von Schwanzbeißen&quot; (Haltung unkupierter Schweine: Aufzucht und Mast) "/>
    <m/>
    <m/>
    <m/>
    <m/>
    <m/>
    <m/>
    <m/>
    <m/>
    <m/>
    <m/>
    <m/>
    <m/>
    <m/>
    <m/>
    <m/>
    <m/>
    <s v="AM"/>
    <m/>
    <s v="Ansatz der MuD Tierschutz ist, dass bereits vorhandene Erkenntnisse aus der Wissenschaft und Praxis umgesetzt werden. Die Betriebe erhalten Beratung und entscheiden, welche Maßnahmen betriebsindividuell umgesetzt werden. Die Betriebe tauschen ihre Erfahrungen untereinander aus und tragen diese auch weiter zu anderen Berufskollegen."/>
    <n v="10"/>
    <s v="betriebsindividuell"/>
    <s v="betriebsindividuell"/>
    <m/>
    <m/>
    <m/>
    <s v="Empfehlungen können zum jetzigen Zeitpunkt noch nicht abschließend formuliert werden, da Projekt noch nicht abgeschlossen"/>
    <m/>
  </r>
  <r>
    <s v="Deutschland"/>
    <s v="Schwanzbeiß-Interventionsprogramm_x000a_für Aufzuchtferkel_x000a_(A-SchwIP)"/>
    <x v="2"/>
    <x v="2"/>
    <s v="Institut für Tierschutz und Tierhaltung im Friedrich-Loeffler-Institut (Dr. Sabine Dippel, MSc. Angelika Grümpel);  Zweckvermögens des Bundes bei der Landwirtschaftlichen Rentenbank (Förderung)"/>
    <s v="sabine.dippel@fli.bund.de"/>
    <d v="2015-07-01T00:00:00"/>
    <d v="2018-06-01T00:00:00"/>
    <s v="Erstellung, Evaluation und Verbreitung einer betriebsspezifischen Management-Hilfe zur Reduzierung von Schwanzbeißen bei Aufzuchtferkeln"/>
    <m/>
    <m/>
    <m/>
    <m/>
    <m/>
    <m/>
    <m/>
    <m/>
    <m/>
    <m/>
    <m/>
    <m/>
    <n v="1"/>
    <n v="1"/>
    <n v="1"/>
    <m/>
    <s v="A"/>
    <s v="Erstellung einer Wissensdatenbank mit gewichteten Risikofaktoren für Schwanzbeißen bei Aufzuchtferkeln (Expertenbefragung), Integration der Datenbank in eine Software für Windows und Android zur betriebsindividuellen Datenerhebung und Rückmeldung. Anwendung auf Praxisbetrieben durch FLI-Mitarbeiterin und geschulte BeraterInnen und TierärztInnen drei Mal im Abstand von sechs Monaten (Erhebung von Risikofaktoren und Tierbonitur)."/>
    <m/>
    <m/>
    <m/>
    <m/>
    <s v="aktuell (09.05.16) Programmierung der Software, Vorbereitung der Schulungen und Betriebsbesuche"/>
    <m/>
    <m/>
    <m/>
    <s v="https://www.fli.de/index.php?id=754 (download, rechte Leiste)"/>
  </r>
  <r>
    <s v="Deutschland"/>
    <s v="Wohl-sign: Mehr Tierwohl durch die Nutzung von Tiersignalen"/>
    <x v="1"/>
    <x v="2"/>
    <s v="JLU Gießen (Gerald Reiner), UEG Hohenlohe-Franken (Mirjam Lechner)"/>
    <s v="Gerald.Reiner@vetmed.uni-giessen.de"/>
    <d v="2015-10-01T00:00:00"/>
    <d v="2017-11-01T00:00:00"/>
    <s v="• Prognostische Tiersignale und_x000a_Stoffwechselparameter etablieren und quantifizieren_x000a_• Leuchtturmbetriebe im Rahmen der TWI begleiten und sanieren_x000a_• „Best practice“ für Vorbeugung und Behandlung etablieren und weitergeben_x000a_• Coaching-Prinzip"/>
    <m/>
    <m/>
    <m/>
    <m/>
    <n v="1"/>
    <m/>
    <n v="1"/>
    <m/>
    <m/>
    <m/>
    <m/>
    <n v="1"/>
    <m/>
    <m/>
    <m/>
    <m/>
    <s v="SA"/>
    <s v="• 3 Betriebe, 3 Durchgänge je Betrieb_x000a_• jeweils 10 Sauen + Nachzucht: 5 mit guten, 5 mit schlechten Tiersignalen; 30 Sauen, 90 Würfe, 1100 Ferkel_x000a_• Tiersignale: Verlaufsbonitur aller Sauen und Ferkel_x000a_• Blutproben: 3 x je Sau und 1 x je Ferkel (n=30 je Gruppe):  90 (Sau) + 270 (Ferkel) Blutproben insgesamt_x000a_• Futtermitteluntersuchung: nach Bedarf (Weender)_x000a_• Endotoxinbestimmungen (n=360)_x000a_• Mykotoxinbestimmungen nach Bedarf (Min = 18)"/>
    <m/>
    <n v="3"/>
    <n v="3"/>
    <n v="10"/>
    <s v="warten auf Tierversuchs-Genehmigung"/>
    <m/>
    <m/>
    <m/>
    <m/>
  </r>
  <r>
    <s v="Deutschland"/>
    <s v="Entwicklung von Veränderungen an Ohren und Schanz bei Aufzuchferkeln (Masterarbeit)"/>
    <x v="1"/>
    <x v="1"/>
    <s v="Institut für Tierschutz und Tierhaltung im Friedrich-Loeffler-Institut, Universität für Bodenkultur, Wien (Dr. Christine Leeb, Marina Hetzner)"/>
    <s v="sabine.dippel@fli.bund.de"/>
    <d v="2016-07-01T00:00:00"/>
    <d v="2017-02-01T00:00:00"/>
    <s v="Welche Art von Veränderungen tritt zuerst an Ohren auf: Nekrosen oder Bissverletzungen? Steht dies in Zusammenhang mit Veränderungen am Schwanz? Welche Verhaltensweisen zeigen Tiere vor Veränderungen?"/>
    <m/>
    <m/>
    <m/>
    <m/>
    <m/>
    <m/>
    <m/>
    <m/>
    <m/>
    <m/>
    <m/>
    <m/>
    <m/>
    <m/>
    <m/>
    <m/>
    <m/>
    <s v="Tägliche Bonitur und Beobachtung von möglichst vielen Tier-Gruppen auf mindestens zwei Betrieben in Franken von Beginn bis Ende der Aufzucht (falls möglich eventuell auch während Säugezeit)"/>
    <m/>
    <m/>
    <m/>
    <m/>
    <m/>
    <m/>
    <m/>
    <m/>
    <m/>
  </r>
  <r>
    <s v="Hessen"/>
    <s v="Untersuchungen zum Einsatz von Heu- bzw. Strohpellets zur Vorbeuge vor Schwanzbeißen bei Absetzferkeln"/>
    <x v="1"/>
    <x v="1"/>
    <s v="Justus-Liebig-Universität Gießen, Institut für Tierzucht und Haustiergenetik"/>
    <s v="Steffen.Hoy@agrar.uni-giessen.de"/>
    <d v="2016-05-01T00:00:00"/>
    <d v="2018-11-01T00:00:00"/>
    <s v="Prüfung von Heu- bzw. Strohmehlpellets zur Vorbeuge"/>
    <n v="1"/>
    <m/>
    <n v="1"/>
    <m/>
    <m/>
    <m/>
    <m/>
    <m/>
    <m/>
    <m/>
    <m/>
    <m/>
    <m/>
    <m/>
    <m/>
    <m/>
    <s v="A"/>
    <s v="3-Wochen-Rhythmus, Aufteilung in Kontroll- und Untersuchungsgruppe, Zulage der Pellets zum Futter"/>
    <s v="Gruppenzuteilung in Abhängigkeit von der Abnahme der &quot;Langschwanz-Ferkel&quot;, was ein erhebliches Problem darstellt"/>
    <n v="1"/>
    <s v="alle 3 Wochen, wenn Ferkel verkauft werden können"/>
    <s v="4 bis 6"/>
    <m/>
    <m/>
    <m/>
    <m/>
    <m/>
  </r>
  <r>
    <s v="Hessen"/>
    <s v="Neue Merkmale für die Zuchtwertschätzung bezüglich Schwanzbeißen, Verhalten von Ebern und Ebergeruch"/>
    <x v="1"/>
    <x v="0"/>
    <s v="Zucht- und Besamungsunion Hessen eG (Rudi Paul, Dr. Jens Baltissen);  Justus-Liebig-Universität Gießen (JLU)"/>
    <s v="Alexandra Metz - ZBH Alsfeld &lt;kontakt@zbh.de&gt;"/>
    <m/>
    <m/>
    <s v="Erschließung neuer Merkmale in Bezug auf Gesundheit und Tierwohl für die Zuchtwertschätzung unter Berücksichtigung der Aspekte Schwanzbeißen bei Kupierverzicht, Verhalten bei  Ebermast und Ebergeruch "/>
    <m/>
    <m/>
    <m/>
    <m/>
    <m/>
    <n v="1"/>
    <m/>
    <m/>
    <m/>
    <m/>
    <m/>
    <n v="1"/>
    <m/>
    <m/>
    <m/>
    <m/>
    <s v="A"/>
    <s v="Aufstallung väterlicher Halbgeschwister, Erfassung von Schwanzbeißen (Zeitpunkt, Anzahl Opfer, Schweregrad) als Nachkommenergebnis des Vaters zur Verwendung in der Zuchtwertschätzung. Entwicklung geeigneter Kriterien (Index) pro Nachkommengruppe. Erfassung von Fressverhalten (Anzahl  Futterstationsbesuche,  Dauer pro Futteraufnahme, Menge an abgerufenem Futter) zur Prüfung der Beziehung zu anderen Verhaltensmerkmalen (Bestimmung Rangposition). Zunächst Untersuchung von Kastraten und weiblichen Tieren, nach Klärung der Vermarktung auch Eber (Verhaltenserfassung mittels Videobeobachtungen und Integumentbeurteilung beim Wiegetermin). Erfassung weiterer Parameter (u. a. Androstenon, Skatol) zur züchterischen Bearbeitung des Merkmals Ebergeruch vorgesehen."/>
    <m/>
    <m/>
    <m/>
    <m/>
    <m/>
    <m/>
    <m/>
    <m/>
    <m/>
  </r>
  <r>
    <s v="Mecklenburg-Vorpommern"/>
    <s v="Untersuchungen zur Reduzierung des Schwanzbeißens während der Ferkelaufzucht und Mast"/>
    <x v="1"/>
    <x v="0"/>
    <s v="Institut für Tierproduktion der LFA MV, Prof. Dr. Winfried Matthes, Dr. Dorothea Lösel; Universität Rostock, Dr. Antke-Elsabe Frfr. von Tiele-Winckler (Studentische Arbeiten)"/>
    <s v="d.loesel@lfa.mvnet.de"/>
    <d v="2014-01-01T00:00:00"/>
    <d v="2014-11-01T00:00:00"/>
    <m/>
    <n v="1"/>
    <n v="1"/>
    <m/>
    <m/>
    <m/>
    <m/>
    <m/>
    <m/>
    <m/>
    <m/>
    <m/>
    <m/>
    <m/>
    <m/>
    <m/>
    <m/>
    <s v="AM"/>
    <s v="* 1 Praxisbetrieb mit Ferkelaufzucht und Mast; etwa 700 Schweine (weibliche und kastrierte männliche) in gemischten Gruppen, 4 Durchgänge mit je 4 Gruppen in je 2 Buchten_x000a_* Haltungsvarianten: (a) Standardhaltungsvariante mit kupierten Schwänzen (Kontrolle); (b) wie (a) mit unkupierten Schwänzen; (c) Komfortvariante mit unkupierten Schwänzen; Aufzucht: Aqua Level, Langstroh, Hanfseile, Bite Rite, Torf u. Luzernepellets in den ersten 14 Tagen; Mast: Langstroh, Bite Rite, Lecksteine (d) Wie Komfortvariante mit unkupierten Schwänzen, aber mehr Fläche. _x000a_Bei akutem Schwanzbeißen in allen Gruppen Einsatz von Lecksteinen, Luzernepellets, Heu"/>
    <s v="jeweils 2 Buchten pro Gruppe und Durchgang "/>
    <n v="1"/>
    <n v="4"/>
    <n v="4"/>
    <s v="* Aufzucht: In der Standardhaltungsvariante stieg der Anteil von verletzten Schwänzen um mehr als das 6-fache bei Verzicht aufs Kupieren. In der Komfortvariante lag der Anteil der Schwanzverletzungen (allerdings fast ausschließlich leichte) immer noch fast doppelt so hoch wie in der Kontrolle mit kupierten Schwänzen. Ein größeres Platzangebot in der Komfortvariante führte nur zu einer geringfügigen weiteren Abnahme der Schwanzverletzungen._x000a_* Mast: In der Standardhaltungsvariante stieg der Anteil von verletzten Schwänzen um mehr als das Doppelte bei Verzicht aufs Kupieren. In der Komfortvariante lag der Anteil der Schwanzverletzungen auf dem Niveau der Kontrolle mit kupierten Schwänzen. In der Komfortvariante mit größerem Platzangebot lag der Anteil der Schwanzverletzungen höher als in der Komfortbucht mit geringerem Platzangebot._x000a_- Prävalenz Schwanz(teil)verluste: in Komfort-bucht: MIN Aufzucht 0, Mast 0; MAX in Komfort-bucht: Auzucht 2,7, Mast 20"/>
    <n v="0"/>
    <n v="20"/>
    <s v="Bei hohem Betreuungsaufwand (Bereitstellung Beschäftigungsmaterial, Tierbeobachtung, Intervention) lässt sich in der Ferkelaufzucht und Mast das Ausmaß des Schwanzbeißens bei unkupierten Schwänzen verringern. Zum Effekt eines größeren Platzangebotes liegen widersprüchliche Ergebnisse vor."/>
    <s v="Bachelorarbeit und Masterarbeit abgeschlossen"/>
  </r>
  <r>
    <s v="Niedersachsen"/>
    <s v="Erprobung von praxistauglichen Lösungen zum Verzicht des Kupierens der Schwänze bei Schweinen unter besonderer Betrachtung der wirtschaftlichen Folgen (Förderung: Niedersächsischer Tierschutzplan)"/>
    <x v="0"/>
    <x v="0"/>
    <s v="Prof. Dr. Thomas Blaha und TÄ Carolin Meiners, Außenstelle für Epidemiologie, TiHo Hannover; Dr. Karl-Heinz Tölle, ISN- Projekt GmbH; Dr. Gerald Otto, Böseler Goldschmaus GmbH &amp; Co.KG; Projektpartner: Erzeugergemeinschaft für Qualitätsvieh Hümmling; Erzeugergemeinschaft für Qualitätsvieh im Oldenburger Münsterland; Erzeugergemeinschaft für Schlachtvieh Bösel; Institut für Betriebswirtschaft, vTI Braunschweig"/>
    <s v="thomas.blaha@tiho-hannover.de; carolin.holling@tiho-hannover.de"/>
    <d v="2012-01-01T00:00:00"/>
    <d v="2014-12-01T00:00:00"/>
    <s v="* Erprobung von verschiedenen, betriebsindividuellen Prophylaxe-Maßnahmen, welche maßgebliche Risikofaktoren, die das Schwanzbeißen auslösen, minimieren und somit das Auftreten von Caudophagie im Bestand reduzieren sollen. _x000a_* Erprobung von konkreten Managementempfehlungen, die maßgeblich zu einer Beruhigung des Kannibalismus-Geschehens im Ereignisfall beitragen."/>
    <m/>
    <m/>
    <m/>
    <m/>
    <m/>
    <m/>
    <m/>
    <m/>
    <m/>
    <m/>
    <m/>
    <m/>
    <m/>
    <m/>
    <m/>
    <m/>
    <s v="AM"/>
    <s v="* vier Betriebe, die alle im geschlossenen System produzieren_x000a_* Die Anzahl an unkupierten Versuchstieren wurde zunächst auf wenige Buchten pro Betrieb begrenzt"/>
    <s v="* betriebsspezifische Risikofaktoren ermitteln und anhand dieser Analyse betriebsindividuelle, praktikable Konzepte zur Minimierung des Caudophagierisikos zu entwickeln, wie z. B. die Optimierung von Haltungsfaktoren, die präventive Bereitstellung von zusätzlichem Beschäftigungsmaterial und eine gezielte Tierbeobachtung. _x000a_* betriebsindividuelle Fragestellungen entwickeln, die sich aus der Berücksichtigung der innerbetrieblichen Strukturen, Arbeitsabläufen und Gegebenheiten der Haltungssysteme der einzelnen Versuchsbetriebe ergaben."/>
    <n v="4"/>
    <s v="betriebsindividuell_x000a_"/>
    <s v="betriebsindividuell_x000a_"/>
    <s v="* Schwanzbeißen trat trotz des Angebotes von verschiedensten Beschäftigungsmaterialien in jedem Durchgang auf allen Betrieben bei den unkupierten Versuchstieren, besonders in der Ferkelaufzucht, auf. _x000a_* Im Durchschnitt aller Betriebe konnten 53,5% der unkupierten mit vollständiger Schwanzlänge in die Mast eingestallt werden. _x000a_* Zum Ende der Mast wiesen noch 24,7% der unkupierten Tiere einen intakten Schwanz auf. _x000a_* Zudem traten bei den unkupierten Tieren signifikant höhere Tierverluste auf als bei den kupierten Kontrolltieren (p=0,104). _x000a_* Die vermehrte Beanstandung von Abszessen am Schlachthof bei unkupierten Tieren mit Auftreten von Schwanzbeißen war hochsignifikant (p&lt;0,0001)."/>
    <m/>
    <n v="75"/>
    <s v="Empfohlen wird eine mehrjährige Übergangszeit für schweinehaltende Betriebe, um ein schrittweises Erlernen der Haltung und Betreuung von nicht kupierten Tieren ohne vermehrtes, tierschutzrelevantes Leiden der Tiere zu ermöglichen. Es wird aber auch geschlussfolgert, dass bereits genügend Kenntnisse vorliegen, um mit dem schrittweisen Beginnen (zunächst nur kleine Gruppen von Ferkeln pro Betrieb unkupiert lassen) in so viel wie möglich Betrieben bei gezielter Betriebsanalyse und kompetenter Beratung sofort beginne zu können. Es sind vorher mindestens folgende zwei Voraussetzungen zu schaffen: ausreichend leere Buchten zur Trennung von Tieren und Arbeitsorganisationsänderung, um genügend Zeit für eine genaue Tierbeobachtung zu haben."/>
    <s v="Abschlussbericht: http://www.ml.niedersachsen.de/download/95167/Abschlussbericht_TiHo_Praxistaugliche_Loesungen_zum_Verzicht_des_Schwaenzekupierens_bei_Schweinen.pdf ; Publikation: Holling C, Toelle KH, Otto G, Blaha T: Haltung von Schweinen mit nicht kupierten Schwänzen in konventionellen Betrieben – eine Machbarkeitsstudie, Tierärztliche Praxis Ausgabe Grosstiere: zur Publikation angenommen"/>
  </r>
  <r>
    <s v="Niedersachsen"/>
    <s v="Pilotstudie zur Entwicklung eines elektronischen Frühwarnsystems für Schwanzbeißausbrüche beim Schwein"/>
    <x v="1"/>
    <x v="0"/>
    <s v="Institut für Tierschutz und Tierhaltung im Friedrich-Loeffler-Institut (Dr. Sabine Dippel, Dr. Lars Schrader); Christian-Albrechts-Universität zu Kiel (MSc agr Eva Pohlmann, Prof. E. Hartung); Land Niedersachsen (Förderung)"/>
    <s v="sabine.dippel@fli.bund.de"/>
    <d v="2012-03-01T00:00:00"/>
    <d v="2012-08-01T00:00:00"/>
    <s v="Kann über Bewegungsmelder erfasste Tieraktivität als Warnsystem für Schwanzbeißen genutzt werden?"/>
    <m/>
    <m/>
    <m/>
    <m/>
    <m/>
    <m/>
    <m/>
    <m/>
    <m/>
    <m/>
    <m/>
    <n v="1"/>
    <m/>
    <m/>
    <m/>
    <s v="Schwarzenau"/>
    <s v="M"/>
    <s v="* Erfassung der Aktivität von Mastschweinegruppen zu je 12 Tieren auf Praxisbetrieben mittels handelsüblicher Bewegungsmelder. _x000a_* Wöchentliche Bonitur von Schwanzverletzungen._x000a_* Insgesamt 100 Gruppen von 2 Betrieben"/>
    <m/>
    <n v="2"/>
    <s v="A:2, B: 5"/>
    <s v="11 bis 16"/>
    <s v="* handelsübliche Bewegungsmelder eignen sich zur Darstellung des Aktivitätsprofils von Mastschweinen in Kleingruppen_x000a_* Bewegungsprofile zeigen jedoch große betriebsspezifische Unterschiede (u.a. durch Management, Fütterungssystem)"/>
    <m/>
    <m/>
    <s v="* Folgeuntersuchungen erscheinen sinnvoll"/>
    <s v="Masterarbeit Eva Pohlmann (2012): Pilotstudie zur Entwicklung eines elektronischen Frühwarnsystems für Schwanzbeißausbrüche beim Schwein; Agrar- und Ernährungswissenschaftliche Fakultät, Institut für Landwirtschaftliche Verfahrenstechnik, Christian-Albrechts-Universität zu Kiel, Kiel."/>
  </r>
  <r>
    <s v="Niedersachsen"/>
    <s v="Verzicht auf Schwanzkupieren: Lösungen von der Praxis für die Praxis"/>
    <x v="1"/>
    <x v="0"/>
    <s v="Institut für Tierschutz und Tierhaltung im Friedrich-Loeffler-Institut (Dr. Sabine Dippel, Dr. Lars Schrader); VzF GmbH Uelzen; Praxisbetriebe; Land Niedersachsen (Förderung)"/>
    <s v="sabine.dippel@fli.bund.de"/>
    <d v="2012-10-01T00:00:00"/>
    <d v="2014-09-01T00:00:00"/>
    <s v="Verzicht auf Schwanzkupieren unter Praxisbedingungen: Einfluss von Platzangebot und Beschäftigungsqualität"/>
    <n v="1"/>
    <n v="1"/>
    <m/>
    <m/>
    <m/>
    <m/>
    <m/>
    <m/>
    <m/>
    <m/>
    <m/>
    <m/>
    <m/>
    <m/>
    <m/>
    <s v="Schwarzenau+"/>
    <s v="AM"/>
    <s v="2x2-faktorielles Design mit den Faktoren Besatzdichte (Aufzucht: 0,35 vs 0,50 qm/Tier, Mast: 0,75 vs 0,90 qm/Tier) und Beschäftigungsmaterial (Beißkreuz aus Plastik vs Rohrhalter mit Strohpresspellets &quot;MikToy&quot;, später Wechsel-Objekt). Alle Tiere waren unkupierte weibliche und Kastraten. Alle Tiere von 1 Ferkelerzeuger. 50% der Tiere wurde vom Ferkelerzeuger gemästet, 50% auf anderem Mastbetrieb."/>
    <s v="In 3 Durchgängen (Wiederholungen) insgesamt 242 Aufzucht-Gruppen und 212 Mastgruppen_x000a_1 Durchgang = 8 Aufzucht-Abteile und 4 Mastabteile, bei beiden mit 8 Gruppen; jede Variante kam 2x zufällig verteilt im Abteil vor"/>
    <n v="2"/>
    <n v="3"/>
    <s v="(A): 8 Abteile zu je 8 Buchten = 64;_x000a_(M): 4 Abteile zu je 8 Buchten = 16"/>
    <s v="* 81% der Aufzuchtgruppen und 100% der Mastgruppen zeigten Schwanzverletzungen. Letztere war überwiegend Folgeerscheinung von nicht abgeheilten Verletzungen aus der Aufzucht._x000a_* 6% der Aufzuchtgruppen und 13% der Mastgruppen zeigten Ohrverletzungen mit geringer Prävalenz_x000a_* In der Aufzucht waren Gruppen &gt;0.55 qm/Tier häufiger von Schwanzverletzungen betroffen. Die beiden ursprünglich angestrebten Besatzdichten unterschieden sich nicht signifikant._x000a_* Beißkreuz und MikToy unterschieden sich nicht signifikant. Beim Wechselobjekt waren tendenziell weniger Gruppen von Schwanzverletzungen betroffen._x000a_* Bei Angebot von mehr Platz und Wechselobjekt traten Schwanzverletzungen nach dem Absetzen später auf (signifikante Interaktion)_x000a_* Nach der Umstallung in die Mast waren aufgrund von Neugruppierungen alle Gruppen von Schwanzverletzungen betroffen. Daher konnten hier keine Unterschiede mehr ermittelt werden."/>
    <m/>
    <n v="72"/>
    <m/>
    <s v="Endbericht"/>
  </r>
  <r>
    <s v="Niedersachsen"/>
    <s v="Einzelbetriebliche Intensivberatung Schweine haltender Betriebe zur Reduzierung des Risikos von Schwanzbeißen "/>
    <x v="2"/>
    <x v="0"/>
    <s v="Landwirtschaftskammer Niedersachen (Wilhelmine Grothmann, Dr. Heiko Janssen); Friedrich-Löffler-Institut; Interessengemeinschaft der Schweinehalter Deutschlands e.V.; BLE-Projekt (gefördert über die Bundesanstalt für Landwirtschaft und Ernährung (BLE), Förderkennzeichen 2813MDT001), Modell- und Demonstrationsvorhaben (MuD) Tierschutz "/>
    <s v="heiko.janssen@lwk-niedersachsen.de; wilhelmine.grothmann@lwk-niedersachsen.de"/>
    <d v="2014-01-01T00:00:00"/>
    <d v="2015-12-01T00:00:00"/>
    <s v="Optimierung und Stabilisierung der Haltungsbedingungen in der Ferkelaufzucht und der Schweinemast der beteiligten Praxisbetriebe, um damit die Wahrscheinlichkeit des Auftretens von Schwanzbeißen, sowie die Notwendigkeit des Kupierens der Schwanzspitzen zu reduzieren. "/>
    <m/>
    <m/>
    <m/>
    <m/>
    <m/>
    <m/>
    <m/>
    <m/>
    <m/>
    <m/>
    <m/>
    <m/>
    <m/>
    <m/>
    <n v="1"/>
    <s v="M-SchwIP"/>
    <s v="AM"/>
    <s v="* Transfer wissenschaftlicher Erkenntnisse auf die ausgewählten Praxisbetriebe. _x000a_* Status-Quo-Erhebung (SchwIP &amp; Stallcheck Ferkel), Schwachstellenanalyse und Umsetzung von Beratungsempfehlungen auf den Betrieben. _x000a_* Intensive Betreuung der Betriebe, sowie Verknüpfung der Betriebe in einem Arbeitskreis. _x000a_* Transfer der gewonnenen Erfahrungen in die breite Paxis. _x000a_* 16 Praxisbetriebe "/>
    <s v="Haltungstechnologie, Stallklima, Fütterung, Gesundheit, Management, Tierbeobachtung. "/>
    <n v="16"/>
    <s v="betriebsindividuell;_x000a_Anzahl Tiere je nach Fortschritt;_x000a_Dokumentation bei jedem Betriebsbesuch_x000a_"/>
    <s v="betriebsindividuell, je nach Fortschritt"/>
    <s v="Entwicklung eines &quot;Stallcheck Ferkel&quot;, um Risikofaktoren als Auslöser zu identifizieren (vergleichbar SchwIP Mast); Stallcheck hat sich bewährt;_x000a_Durch intensive Beratung der Betriebe und Umsetzung von Maßnahmen konnte Risiko von Schwanzbeißen sowohl in Aufzucht als Mast deutlich reduziert werden;_x000a_auf 7 Betrieben wurde in Teilgruppen auf Kupieren verzichtet, aber trotz vorbeugender Maßnahmen trat auf allen Schwanzbeißen auf (bei 6 in der Ferkelaufzucht, bei 1 in der Vormast); Verletzungen heilten im weiteren Verlauf ab;_x000a_Trotz Auftreten von Schwanzbeißen zeichnet sich ab, dass mit dieser Vorgehensweise (intensive Beratung und konsequente Umsetzung der Maßnahmen, Start mit Teilgruppen) Fortschritte zu erzielen sind"/>
    <m/>
    <m/>
    <s v="Duruch intensive und zielgerichtete Beratung sowie konsequente Umsetzung der Maßnahmen kann das Risiko für Schwanzbeißen deutlich gesenkt werden. Ein genereller Verzicht auf das Kupieren kann derzeit dennoch nicht empfohlen werden. Ein Start in den Kupierverzicht sollte vorerst einzelbetrieblich nur mit kleinen Teilgruppen und intensiver Begleitung / Beratung angegangen werden. _x000a_Auch für eine erfolgversprechende Beratung müssen weiterhin noch grundlegende Erkenntnisse erarbeitet werden, welche Parameter in welcher Kombination wesentliche, Schwanzbeißen auslösende Bestimmungsfaktoren sind. "/>
    <s v="Abschlußbericht_x000a_Fachgespräch Tierwohl Schein, 17.11.2015 in Hausstette_x000a_Fachgespräche Tierwohl in der Schweinehaltung am 22.3.2016 in Verden, 5.4.2016 in Nordhorn_x000a_Fachsymposium MuD Tierschutz am 21.4.2016 in Bonn"/>
  </r>
  <r>
    <s v="Niedersachsen"/>
    <s v="Haltung von Schweinen mit intakten Schwänzen in einer über die Vorgaben des Tierschutzlabels hinausgehenden, maximal angereicherten Umgebung"/>
    <x v="0"/>
    <x v="0"/>
    <s v="Stiftung Tierärztliche Hochschule Hannover, Außenstelle für Epidemiologie; Projektpartner: Friedrich-Loeffler-Institut, VzF GmbH, Vion GmbH, EDEKA Minden-Hannover Stiftung &amp; Co. KG, Deutscher Tierschutzbund e.V."/>
    <s v="Elisabeth.Grosse.Beilage@tiho-hannover.de"/>
    <d v="2015-08-01T00:00:00"/>
    <d v="2016-09-01T00:00:00"/>
    <s v="In welchem Umfang ist Schwanzbeißen bei Schweinen mit intakten Schwänzen in konventionell wirtschaftenden Betrieben durch Maßnahmen zu Verbesserung des Tierschutzes in der Ferkelaufzucht und Mast zu vermeiden?"/>
    <m/>
    <m/>
    <m/>
    <m/>
    <m/>
    <m/>
    <m/>
    <m/>
    <m/>
    <m/>
    <m/>
    <m/>
    <m/>
    <m/>
    <m/>
    <m/>
    <s v="AM"/>
    <s v="Die Verbesserung des Wohlbefindens der Tiere soll durch – gegenüber den gesetzlichen Mindestanforderungen – deutlich verbesserte Haltungsbedingungen (entsprechend den Kriterien des Tierschutzlabels des Deutschen Tierschutzbundes) sowie eine maximal darüberhinausgehende Optimierung von Haltung, Management und Tiergesundheit erreicht werden."/>
    <m/>
    <n v="5"/>
    <m/>
    <m/>
    <m/>
    <m/>
    <m/>
    <m/>
    <m/>
  </r>
  <r>
    <s v="Niedersachsen"/>
    <s v="Haltung von Schweinen mit intakten Schwänzen in einer über die Vorgaben des Tierschutzlabels hinausgehenden, maximal angereicherten Umgebung"/>
    <x v="1"/>
    <x v="0"/>
    <s v="Stiftung Tierarztliche Hochschule Hannover (Projektleitung Frau Prof. Dr. Elisabeth große Beilage), VzF GmbH, Deutscher Tierschutzbund e.V., Vion GmbH, Institut für Tierschutz und Tierhaltung im Friedrich-Loeffler-Institut (FLI)"/>
    <s v="Elisabeth.Grosse.Beilage@tiho-hannover.de"/>
    <d v="2015-08-01T00:00:00"/>
    <d v="2017-03-01T00:00:00"/>
    <s v="Ist es möglich Schweine mit intakten Schwänzen in einer optimierten Haltung, welche über die Vorgaben des deutschen Tierschutzbundes hinausgeht, bei gleichzeitiger engmaschigen Überwachung des Gesundheitsstatus zu halten?"/>
    <m/>
    <m/>
    <m/>
    <n v="1"/>
    <n v="1"/>
    <m/>
    <m/>
    <m/>
    <m/>
    <m/>
    <m/>
    <m/>
    <m/>
    <m/>
    <m/>
    <m/>
    <s v="AM"/>
    <s v="1. Teil: 2 Ferkelerzeuger (Produktion von 4 Gruppen), 3 Mäster; Angestrebt werden  6 Würfe pro Gruppe; Haltung von Schweinen mit intakten Schwänzen in seperaten Buchten; Bonitur mindestens 1x wöchentlich ab 1.Lebenswoche bis Ende Mast; ergänzend konstante Temperaturmessung im Abteil und 1x wöchentlich Ammoniak-Messung; 1x wöchentlich klinische Untersuchung aller Schweine durch betreuuenden Tierarzt; Rückstellproben von jeder Futtermittelcharge                                                                                                                                                                                                                                                                                                                 2. Teil: 4 weitere Gruppen je Ferkelerzeuger mit Reduzierung des Aufwandes                                                        3. Teil: 4 weitere Gruppen je Ferkelerzeuger mit Erkenntnissen aus Teil1+2"/>
    <s v="In den Studienbetrieben (zwei Ferkelerzeuger (1x 3-wöchige Säugezeit, 1x 4-wöchige Säugezeit) und drei Mäster) soll versucht werden, mit dem größtmöglichen, machbaren Aufwand die kurzfristig veränderbaren Faktoren soweit zu optimieren, dass die jeweils bestmöglichen Produktionsbedingungen erreicht werden. Unter diesen Bedingungen produziert jeder Ferkelerzeuger vier Gruppen. Die genaue Anzahl der involvierten Würfe pro Gruppe ergibt sich aus der Buchtengröße während der Aufzucht im Flatdeck und der anschließenden Mast. Angestrebt werden  sechs Würfe pro Gruppe, wobei bei erfolgreichem Verlauf des Projekts die Gruppengrößen steigen können. Die Schweine mit intakten Schwänzen werden dabei in separaten Buchten gehalten werden, um den Aufwand für die intensivierte Tierbeobachtung und die Aufwertung der Tierumgebung zu begrenzen und einen Risikofaktor für Schwanzbeißen (Haltung von Tieren mit unterschiedlichen Schwanzlängen) zu vermeiden. Soweit möglich sollen Würfe ausgewählt werden, bei denen die Wurfgröße und Konstitution der Ferkel und der Sauen eine weitgehend komplikationslose Säugephase und anschließende Aufzucht erwarten lassen. Mit der Auswahl von Würfen mittlerer Größe (12 bis 14 Ferkel) soll auf eine ausreichende Versorgung mit Milch und die ungestörte Ausbildung sozialer Strukturen Rücksicht genommen werden. Es wird mindestens einmal wöchentlich jeder Schweineschwanz nach einem zuvor festgelegten Bewertungsschema bonitiert. Somit können kritische Zeiträume betriebsindividuell besser ermittelt und in folgenden Gruppen gezielt beobachtet werden. Die Bonitur beginnt in der 1. Lebenswoche und endet mit der Schlachtung. In jedem Abteil, in dem Schweine mit intakten Schwänzen gehalten werden, wird die Temperatur konstant gemessen. Ergänzend wird bei der wöchentlichen Bonitur der aktuelle Gehalt an  Ammoniak in der Luft gemessen. Um einen umfassenden Überblick über die Tiergesundheit zu erlangen ist jeder Landwirt dazu verpflichtet im Rahmen der täglichen Tierkontrolle auf einem vorgefertigten Erhebungsbogen Daten über die Tiergesundheit zu sammeln. Zusätzlich wird durch einen das Projekt betreuenden Tierarzt der Tierärztlichen Hochschule Hannover wöchentlich eine klinische Untersuchung aller Schweine des Projekts durchgeführt. Dies wird ebenfalls in einer zuvor entwickelten Checkliste dokumentiert. Um im Falle eines Ausbruchs von Schwanzbeißen retrospektiv Aussagen über die vorgelegten Futtermittel treffen zu können, werden von jeder Futtermittelcharge Rückstellproben genommen. Sofern es unter diesen Bedingungen möglich ist, Schweine mit intakten Schwänzen zu halten, soll im weiteren Verlauf der Studie an vier weiteren Gruppen geprüft werden, welche Konsequenzen eine Reduzierung des Aufwandes hat. Im abschließenden Teil der Studie werden wiederum je Ferkelerzeuger vier Gruppen nach den Erkenntnissen der ersten beiden Projektteile gehalten. "/>
    <n v="5"/>
    <n v="3"/>
    <n v="4"/>
    <s v="Lüftungsprobleme, sowie abrupter Futterwechel steigern das Risiko für einen Ausbruch von Schwanzbeißen"/>
    <m/>
    <m/>
    <m/>
    <m/>
  </r>
  <r>
    <s v="Niedersachsen"/>
    <s v="Aufbau eines Expertennetzwerk Tierschutz und Tiergesundheit"/>
    <x v="2"/>
    <x v="0"/>
    <s v="Projektkoordination: ISN-Projekt GmbH; Kooperationspartner: Landwirtschaftskammer Niedersachsen, Friedrich-Loeffler-Institut, Stiftung Tierärztliche Hochschule Hannover (TiHo) - Institut für Tierhygiene, Tierschutz und Nutztierethologie"/>
    <s v="Toelle@schweine.net"/>
    <d v="2016-01-01T00:00:00"/>
    <d v="2018-12-01T00:00:00"/>
    <s v="Aufzeigen von praktikablen Lösungsmöglichkeiten zur tierschutzgerechten und ökonomisch vertretbaren Realisierung des Kupierverbots unter Einbindung der Wissenschaft, durch koordiniertes Herangehen aller Akteure sowie durch eine ganzheitliche Beratung"/>
    <m/>
    <m/>
    <m/>
    <m/>
    <m/>
    <m/>
    <m/>
    <m/>
    <m/>
    <m/>
    <m/>
    <m/>
    <m/>
    <n v="1"/>
    <n v="1"/>
    <m/>
    <s v="AM"/>
    <s v="Aufbau eines flächendeckenden Experten- und Beratungsnetzwerkes zum Wissens- und Erfahrungsaustausch sowie eines Frühwarnsystems zur effektiven Krisenprävention (einschließlich einer &quot;Task Force&quot;); Erarbeitung und Evaluierung belastbarer Empfehlungen zur Reduzierung des Schwanzbeißrisikos, Kommunikation der Erfahrungen und erfolgreicher Strategien und Beispiele zur Umsetzung des Kupierverbots"/>
    <m/>
    <m/>
    <m/>
    <m/>
    <m/>
    <m/>
    <m/>
    <m/>
    <m/>
  </r>
  <r>
    <s v="Niedersachsen"/>
    <s v="Eigenung von Verhaltens-Tests als Indikator für Schwanzbeiß-Risiko bei Aufzuchtferkeln"/>
    <x v="1"/>
    <x v="1"/>
    <s v="Institut für Tierschutz und Tierhaltung im Friedrich-Loeffler-Institut (Dr. Sabine Dippel, MSc. Angelika Grümpel); Universität Göttingen (Prof. Dr. Martina Gerken, Marie Albers)"/>
    <s v="sabine.dippel@fli.bund.de"/>
    <d v="2016-04-01T00:00:00"/>
    <d v="2016-10-01T00:00:00"/>
    <s v="Besteht ein Zusammenhang zwischen dem Ergebnis von Verhaltenstests (z.B. Novel Object Test) und der Wahrscheinlichkeit, dass in einer Gruppe Schwanzbeißen auftritt?"/>
    <m/>
    <m/>
    <m/>
    <m/>
    <m/>
    <m/>
    <m/>
    <m/>
    <m/>
    <m/>
    <m/>
    <n v="1"/>
    <m/>
    <m/>
    <m/>
    <m/>
    <s v="A"/>
    <s v="Tests und Tierbonitur auf mehreren Betrieben mit unterschiedlichem Haltungssystem"/>
    <m/>
    <m/>
    <m/>
    <m/>
    <m/>
    <m/>
    <m/>
    <m/>
    <m/>
  </r>
  <r>
    <s v="NRW"/>
    <s v="Ferkelaufzucht und Schweinemast mit Langschwanztieren"/>
    <x v="0"/>
    <x v="0"/>
    <s v="Landwirtschaftskammer Nordrhein-Westfalen, Versuchs- und Bildungszentrum Landwirtschaft Haus Düsse (Felix Austermann, Tobias Scholz)"/>
    <s v="felix.austermann@lwk.nrw.de; tobias.scholz@lwk.nrw.de"/>
    <d v="2012-01-01T00:00:00"/>
    <m/>
    <s v="Welche Managementkomponenten vermeiden/verringern das Auftreten von Caudophagie?"/>
    <n v="1"/>
    <n v="1"/>
    <n v="1"/>
    <m/>
    <m/>
    <m/>
    <m/>
    <n v="1"/>
    <m/>
    <m/>
    <m/>
    <m/>
    <m/>
    <m/>
    <m/>
    <s v="NRW-Erklärung"/>
    <s v="AM"/>
    <s v="* Bonituren in Ferkelaufzucht und Mast_x000a_* Einsatz von unterschiedlichen Rohfaserträgern, offenen Tränkestellen, Fütterungsstrategien, Besatzdichte, Wühlerde, Beschäftigungsobjekte etc._x000a_"/>
    <m/>
    <n v="1"/>
    <s v="3 Durchgänge/Jahr Je Durchgang ca. 200 Tiere "/>
    <s v="ca. 6 Gruppen/Buchten je Durchgang"/>
    <s v="In bisherigen Versuchsanstellungen mit Langschwanzferkeln konnten keine zufriedenstellenden Ergebnisse erzielt werden. Caudophagie trat in unterschiedlich starker Ausprägung in allen Langschwanzversuchen in der Ferkelaufzucht auf. Erste Fortschritte hinsichtlich einer Managementstrategie zeichnen sich jedoch ab. Weitere Versuchsreihen sind geplant. In der Mast stellt sich die Problematik des Auftretens von Caudophagie als verhältnismäßig geringes Problem dar. "/>
    <m/>
    <m/>
    <s v="Ein Kupierverzicht ist vor allem in der Ferkelaufzucht ohne zusätzlich flankierende Managementmaßnahmen nicht zu empfehlen. "/>
    <s v="Versuchsbericht, Jahresbericht VBZL Haus Düsse, Veröffentlichung in Fachzeitschriften"/>
  </r>
  <r>
    <s v="NRW"/>
    <s v="Entwicklung und Validierung von praxistauglichen Maßnahmen zum Verzicht des routinemäßigen Schwänzekupierens beim Schwein (&quot;Ringelschwanzprojekt&quot;)"/>
    <x v="0"/>
    <x v="0"/>
    <s v="Stiftung Tierarztliche Hochschule Hannover (Projektleitung), EGO Georgsmarienhütte GmbH &amp; Co. KG, Tönnies Lebensmittel GmbH &amp; Co. KG, Westfleisch e.G., Georg-August-Universität Göttingen, Ministerium für Klimaschutz, Umwelt, Landwirtschaft, Natur- und Verbraucherschutz des Landes Nordrhein-Westfalen (MKULNV)"/>
    <s v="thomas.blaha@tiho-hannover.de"/>
    <d v="2012-03-01T00:00:00"/>
    <d v="2013-12-01T00:00:00"/>
    <s v="mögliche Ursachen des Schwanzbeißens bei Schweinen weiter einzugrenzen, intensiver erforschen und tierschutzgerechte Lösungsstrategien für die Praxis entwickeln"/>
    <n v="1"/>
    <m/>
    <n v="1"/>
    <m/>
    <n v="1"/>
    <m/>
    <m/>
    <m/>
    <m/>
    <m/>
    <m/>
    <m/>
    <m/>
    <m/>
    <m/>
    <s v="Schwarzenau+"/>
    <s v="AM"/>
    <s v="An diesem Projekt haben 15 Mastbetriebe über 3 Durchgänge hinweg teilgenommen und Ferkel mit unkupierten Schwänzen eingestallt.  Ab dem zweiten Durchgang wurden auch die entsprechenden Aufzuchtbetriebe eingebunden. Zahlreiche verschiedene Präventivmaßnahmen wurden zur Verhinderung von Schwanzbeißen umgesetzt."/>
    <m/>
    <n v="15"/>
    <n v="3"/>
    <m/>
    <s v="Ein vorwiegendes Problem durch Schwanzbeißen tritt im Bereich der Aufzucht auf. Bei  65,2 % der unkupierten Ferkel wurde bereits ein Schwanzverlust zu Mastbeginn festgestellt._x000a_Die Zahl der durch Verletzungen betroffenen Tiere schwankte je nach Tiergruppe sehr stark. Ebenso unterschiedlich war auch der Schweregrad der Schwanzverletzungen durch Beißen._x000a_Die Autorin schlussfolgert: Anhand der vorliegenden Arbeit wird somit deutlich, dass es ein allgemeines Patentrezept, welches auf jedem Betrieb das Auftreten von Schwanzbeißen bei Schweinen sicher verhindert, nicht geben können wird, da die Risikofaktoren für das Auftreten dieser Verhaltensstörung multifaktoriell und auf jedem Betrieb im Detail anders gelagert sind. Hierzu bedarf es einer einzelbetrieblichen Identifizierung und Minimierung möglicher Risikofaktoren._x000a_Als grundlegende Anknüpfungspunkte zur Minderung des Schwanzbeißerrisikos sieht die Autorin 1)  die Futter und Wasserversorgung, 2) die Ferkelvitalität und Gesundheit im Allgemeinen sowie 3) die  Beschäftigungsmöglichkeiten._x000a_Eine intensive Tierbeobachtung durch sensibilisierte Landwirte ist nach Ansicht der Autorin unabdingbar um frühzeitig das Beißgeschehen zu erkennen und eingreifen zu können"/>
    <m/>
    <n v="65"/>
    <m/>
    <s v="Dissertation Dr. Pütz: http://d-nb.info/1057776297/34 ; Jaeger F. (2013): Das Ringelschwanzprojekt – Interpretation und Ergebnisse. 5. Nordrhein-Westfälischer Tierärztetag 7. September 2012, Dortmund, Germany"/>
  </r>
  <r>
    <s v="NRW"/>
    <s v="Gesunde Tiere - gesunde Lebensmittel, Teilprojekt G: Einflussfaktoren auf das Schwanzbeißen beim Schwein"/>
    <x v="3"/>
    <x v="2"/>
    <s v="WLV (Koordination); Fachhochschule Südwestfalen, Erzeugerring Westfalen eG, Landwirtschaftskammer NRW - Schweinegesundheitsdienst, IQ Agrar Service GmbH, Hoftierärzte "/>
    <s v="Freitag.mechthild@fh-swf.de"/>
    <d v="2012-09-01T00:00:00"/>
    <d v="2013-05-01T00:00:00"/>
    <s v="Welche Haupfaktoren sind in der Schweinehaltung in NRW für das Auftreten von Caudophagie verantwortlich in Bezug auf Genetik, Alter, Haltung, Fütterung und Tiergesundheit"/>
    <m/>
    <m/>
    <m/>
    <m/>
    <m/>
    <m/>
    <m/>
    <m/>
    <m/>
    <m/>
    <m/>
    <m/>
    <n v="1"/>
    <m/>
    <m/>
    <m/>
    <s v="AM"/>
    <s v="Ermittlung von Einflussfaktoren auf Caudophagie auf 128 Betrieben anhand eines Fragebogens zu Genetik, Haltung, Fütterung, Hygiene und Tiergesundheit. Analysen zur Futterqualität, zum Stallklima und zur Tiergesundheit."/>
    <m/>
    <n v="128"/>
    <s v="eine Erhebung pro Betrieb"/>
    <m/>
    <s v="Größte Bedeutung hatten Mängel in den Bereichen Fütterung (Anzahl Fressplätze, Futterkonsistenz, Rohfaserversorgung), Wasserversorgung (Anzahl Tiere / Tränke), Aufstallung (Fläche/Tier, Temperatur, Schadgaskonzentration) und  Tiergesundheit."/>
    <m/>
    <m/>
    <s v="Mit Hilfe eines Fragebogens kann ein systematischer Betriebscheck Schwachstellen aufdecken."/>
    <s v="# Freitag M., 2014: Untersuchung zu Einflussfaktoren auf die Caudophagieinzidenz bei Schweinen in NRW. Nutztierpraxis aktuell, 14. Haupttagung der Agrar- und Veterinär-Akademie (AVA), Göttingen, 21.-23.3.2014, S. 40-41                                                                                                            # Freitag M, Freitag H., 2014: Einflussfaktoren auf das Schwanzbeißen beim Schwein. Forum angewandte Forschung in der Rinder- und Schweinefütterung, 01.-02.04., Fulda, S. 198-200_x000a_# https://www4.fh-swf.de/de/home/ueber_uns/standorte/so/fb_aw/doz_aw/profs_aw/freitag/publikationen_9/publikationen_21.php"/>
  </r>
  <r>
    <s v="NRW"/>
    <s v="Ländervergleich Deutschland-Schweiz: Schweinehaltung im Hinblick auf Caudophagie"/>
    <x v="3"/>
    <x v="0"/>
    <s v="Fachhochschule Südwestfalen, Fachbereich Agrarwirtschaft (FH SWF), Erzeugerring Westfalen eG., Landwirtschaftskammer NRW - Schweinegesundheitsdienst"/>
    <s v="Freitag.mechthild@fh-swf.de"/>
    <d v="2013-12-01T00:00:00"/>
    <d v="2013-12-01T00:00:00"/>
    <s v="Ist Caudophagie ein Problem in der Schweinehaltung auf Betrieben in der Schweiz? Welche Managementbedingungen führen dazu, dass in der Schweiz auf das Kupieren der Schwänze verzichtet werden kann? "/>
    <m/>
    <m/>
    <m/>
    <m/>
    <m/>
    <m/>
    <m/>
    <m/>
    <m/>
    <m/>
    <m/>
    <m/>
    <m/>
    <m/>
    <m/>
    <m/>
    <s v="AM"/>
    <s v="Vor Ort Analyse auf 11 landwirtschaftlichen Betrieben in der Nordost- und Zentralschweiz. Diskussionen mit TierärztInnen und MitarbeiterInnen der Schweinegesundheitsdienste Sempach-Zentralschweiz und Bern."/>
    <m/>
    <n v="11"/>
    <m/>
    <m/>
    <s v="Auch auf Schweizer Betrieben tritt Caudophagie auf. Die Haltungsbedingungen (Platzangebot, Bodengestaltung) sind trotz geringerer Bestandsgröße mit deutschen Verhältnissen vergleichbar. Deutliche Differenzen sind in Bezug auf Stallklima, Beschäftigungsmaterial und Tiergesundheit erkennbar. Außerdem ist die Tierbeobachtung in Bezug auf Schwanzbeißen ausgeprägt, so dass gebissene Tiere frühzeitig erkannt werden."/>
    <m/>
    <m/>
    <m/>
    <s v="# Freitag M., Sicken S., Freitag H., Lehmenkühler M. (2013): Ländervergleich Deutschland – Schweiz im Hinblick auf Caudophagie. Forschungsbericht der Fachhochschule Südwestfalen, Selbstverlag, ISBN 978-3-940956-24-8, SS. 103. Zusammenfassung: http://www4.fh-swf.de/media/downloads/fbaw_1/download_1/professoren_1/freitag/forschungsunterlagen/Haltungsbedingungen~1.pdf"/>
  </r>
  <r>
    <s v="NRW"/>
    <s v="Einfluss von Wühlerde und Trinkwasserversorgung auf die Nierengesundheit unter gleichzeitiger Berücksichtigung von Schwanznekrosen "/>
    <x v="1"/>
    <x v="0"/>
    <s v="Schweinegesundheitsdienst, Landwirtschaftskammer NRW (Dr. Jürgen Harlizius); Chemisches- Veterinäruntersuchungsamt Münster (PD Dr. Alexander Weiss); Gefördert mit Mitteln des Ministeriums für Klimaschutz, Umwelt, Landwirtschaft, Natur- und Verbraucherschutz des Landes Nordrhein-Westfalen (Prof. Dr. Friedhelm Jaeger)"/>
    <s v="juergen.harlizius@lwk.nrw.de"/>
    <d v="2013-12-01T00:00:00"/>
    <d v="2014-01-01T00:00:00"/>
    <s v="* Besteht ein Zusammenhang zwischen pathologischen Nierenveränderungen und Schwanznekrosen?_x000a_* Kann dies durch ein ergänzendes Angebot von Wühlerde und Heufütterung verhindert werden?"/>
    <n v="1"/>
    <m/>
    <n v="1"/>
    <m/>
    <n v="1"/>
    <m/>
    <m/>
    <m/>
    <m/>
    <m/>
    <m/>
    <m/>
    <m/>
    <m/>
    <m/>
    <m/>
    <s v="AM"/>
    <s v="In einem Ferkelerzeugerbetrieb wurden 552 Ferkel mit 24 Tagen Säugezeit abgesetzt und auf 23 Buchten in einem Abteil verteilt. Bei Aufstallung blieb jeweils eine Bucht für kleinere oder kranke Ferkel frei. Bei vier Würfen waren die Schwänze zuvor nicht kupiert worden und die 48 Ferkel mit langen Schwänzen wurden randomisiert auf 2 Buchten verteilt. Einer der beiden Gruppen wurde zusätzlich Wühlerde im Futterautomaten und Heu in einem Kanister mit Öffnungen am Boden angeboten._x000a_Bei akuten Erkrankungen wurden die Versuchstiere (9) euthanasiert bzw. mit einem Gewicht von 30 kg wurden die Versuchstiere (31) geschlachtet und die Schwänze und Nieren wurden pathologisch-anatomisch, sowie histologisch untersucht. Aus jeder Gruppe wurde 4 Ferkel mit keinen oder nur geringgradigen Schwanzveränderungen normal ausgemästet."/>
    <s v="Charakteristika Ferkelerzeugerbetrieb: mit 550 Sauen, 4200 Ferkelaufzuchtplätzen, 30,5 abgesetzten Ferkel und 5,5 % Umrauschern_x000a_Die Buchtengröße betrug 3,5 x 2,6m, wovon 3,5 x 1m mit Betonspalten ausgelegt waren. In der Mitte der Buchtenabtrennung befand sich ein Trockenfutterautomat mit 5 Fressplätzen und jeweils 2 Beckentränken. Die Durchflussrate der Tränken lag bei Aufstallung zwischen 1600 und 2400ml/min. Das veränderbare Spielmaterial bestand aus einer Kette mit Kunststoffanteil. _x000a_1 Durchgang"/>
    <n v="1"/>
    <n v="1"/>
    <n v="2"/>
    <s v="* Nach Mängeln in der Tränkewasserversorgung und Nüchterung vor dem Transport zur Schlachtung trat ein massives Schwanzbeißgeschehen auf. _x000a_* Die ergänzende Fütterung hat das Geschehen etwas gemildert, aber nicht verhindert._x000a_* Interstitielle Nephritis nicht vermehrt aufgetreten, nur sekundär in Folge der Schwanzentzündung"/>
    <m/>
    <m/>
    <s v="* Nur durch die Ergänzung von Wühlerde und Heu kann das Schwanzbeißen nicht verhindert werden. _x000a_* Optimale Trinkwasserversorgung ist essentiell. _x000a_* Nüchterung möglichst vermeiden._x000a_* Versuche im laufenden Betrieb sind suboptimal, da häufig das primäre Beißgeschehen nicht beobachtet wurde."/>
    <m/>
  </r>
  <r>
    <s v="NRW"/>
    <s v="Umsetzung eines Beratungskonzepts beim Auftreten von Caudophagie bei Schweinen und Begleitung von Betrieben beim Einstieg in den Kupierverzicht"/>
    <x v="2"/>
    <x v="0"/>
    <s v="Fachhochschule Südwestfalen, Fachbereich Agrarwirtschaft (FH SWF); Erzeugerring Westfalen e. G. (ERW); Landwirtschaftskammer NRW, Schweinegesundheitsdienst (SGD); IQ Agrar Service, Osnabrück; betriebsbetreuende Hoftierärzte/ärztinnen; Westfälisch Lippischer Landwirtschaftsverband (WLV); Prof. Dr. Mechthild Freitag, Fachhochschule Südwestfalen; Georg Freisfeld, Erzeugerring Westfalen; gefördert über die Bundesanstalt für Landwirtschaft und Ernährung (BLE), Förderkennzeichen 2813MDT004; Modell- und Demonstrationsvorhaben (MuD) Tierschutz "/>
    <s v="freitag.mechthild@fh-swf.de; freisfeld@erzeugerring.com"/>
    <d v="2014-01-01T00:00:00"/>
    <d v="2016-06-30T00:00:00"/>
    <s v="* Entwicklung eines standardisieren Beratungskonzepts beim Auftreten von Caudophagie;_x000a_* Vernetzung der Beratung zwischen Produktionstechnik und Veterinärmedizin * Begleitung von Betrieben beim Einstieg in den Kupierverzicht"/>
    <m/>
    <m/>
    <m/>
    <m/>
    <m/>
    <m/>
    <m/>
    <m/>
    <m/>
    <m/>
    <m/>
    <m/>
    <m/>
    <m/>
    <n v="1"/>
    <m/>
    <s v="AM"/>
    <s v="* Ermittlung von Einflussfaktoren auf Caudophagie anhand eines Fragebogens, Futter- und Wasseranalysen, Stallklimamessungen und veterinärmedizinischem Hygienecheck. Entwicklung eines standardiserten Beratungskonzepts beim Auftreten von Caudophagie zur Ermittlung betriebsindividueller Risikofaktoren. Risikoanalyse bei Betrieben mit Interesse am Kupierverzicht, Beratung der Betriebe (Tierbeobachtung, Notfallmaßnahmen), Erhebungen zum Beratungserfolg_x000a_ _x000a_* aktuell Erhebung auf 51 Betrieben abgeschlossen"/>
    <s v="Zusammen mit dem Vorgängerprojekt &quot;Gesunde Tiere - gesunde Lebensmittel&quot; wurden insgeamt 200 Betriebe mit akuter Caudophagie-Problematik analysiert. Betriebe mit Interesse am Erproben der Haltung von Tieren mit langen Schwänzen wurden soweit möglich produktionstechnisch optimiert und in der Tierbeobachtung geschult. Sofortmaßnahmen beim Auftreten von Schwanzbeißen wurden besprochen und ein Notfallpaket mit Beschäftigungsmaterial und Futter bereit gestellt. Betriebe wurden im zweiwöchigen Rhythmus und bei Bedarf besucht."/>
    <s v="70 + 7"/>
    <s v="1 bis 2"/>
    <s v="bis 4"/>
    <s v="Anhand des Beratungskonzepts konnten auf jedem Betrieb - betriebsindividuell unterschiedliche - Ursachen für das Unwohlsein von Schweinen identifiziert werden.    In der Regel wurden auf den Betrieben mehrere problematische Bereiche (bis zu 9) gleichzeitig ermittelt. Die mit den BetriebsleiterInnen vereinbarten Änderungsmaßnahmen wurden überwiegend durchgeführt. Größere Investitionen wurden jedoch aufgrund der angespannten finanziellen Lage nicht getätigt. Insgesamt ist innerhalb der nächsten 6 bis 8 Monate nach der Beratung Caudophagie in 83 % der Betriebe nicht mehr oder nur noch vereinzelt aufgetreten. In 17 % der Betriebe war die Problematik jedoch nicht behoben. Bei Tieren mit langen Schwänzen konnte das Schwanzbeißen nicht auf allen Betrieben verhindert werden. Auf 3 Betrieben war zum Ende der Aufzucht kaum Teilverluste von Schwänzen aufgetreten, auf einem war jedoch kein Schwanz mehr intakt. Zum Ende der Mast waren  lediglich 36 % der Schwänze unverändert; auf allen Betrieben waren Teilverluste aufgetreten. Schwänze mit Teilverlust:                                  Aufzucht: 0 %, Mast: 5 %"/>
    <m/>
    <n v="64"/>
    <s v="Auch ohne Anlass ist nach Einschätzung der BetriebsleiterInnen ein Betriebscheck durch externe Beratung zur Erkennung von Schwachstellen sinnvoll.  Das Schwanzbeißen konnte bei langen Schwänzen nur bedingt verhindert werden. Aus Tierschutzgründen ist ein kurzfristiger flächendeckender Kupierverzicht nicht zu empfehlen. Längere Übergangsfristen mit kleinen Gruppen pro Betrieb sind erforderlich, um in der Breite der Praxis ausreichend Erfahrung zu sammeln."/>
    <s v="2 Zwischenberichte &quot;Umsetzung eines Beratungskonzepts beim Auftreten von Caudophagie bei Schweinen&quot;; Berichtszeiträum: 1.3.2014 – 1.2.2015 und 1.2.2015 bis 1.3.2016 ; 4 gemeinsame Informationsveranstaltungen mit Landwirtschaftskammern Niedersachsen und Schleswig-Holstein im März / April 2016;  Workshop mit Landwirten und BeraterInnen am 23.2.2016; Vortrag auf der MuD Tagung in Bad Godesberg am 21.4.2016"/>
  </r>
  <r>
    <s v="NRW"/>
    <s v="Gemeinsame NRW-Erklärung Caudophagie / Gemeinsame NRW-Erklärung zum Verzicht auf das „routinemäßige“ Kürzen des Schwanzes bei Schweinen"/>
    <x v="2"/>
    <x v="0"/>
    <s v="Landwirtschaftskammer Nordrhein-Westfalen (LWK NRW, Astrid vom Brocke); Rheinischer Landwirtschafts-Verband (RLV); Westfälisch-Lippischer Landwirtschaftsverband (WLV), Ministerium für Klimaschutz, Umwelt, Landwirtschaft, Natur- und Verbraucherschutz des Landes Nordrhein-Westfalen (MKULNV); Fachliche Begleitung durch eine Arbeitsgruppe und einen Beirat."/>
    <s v="Astrid.vomBrocke@lwk.nrw.de"/>
    <d v="2014-07-01T00:00:00"/>
    <d v="2016-06-01T00:00:00"/>
    <s v="Verzicht auf Schwanzkupieren unter Praxisbedingungen"/>
    <m/>
    <m/>
    <m/>
    <m/>
    <m/>
    <m/>
    <m/>
    <m/>
    <m/>
    <m/>
    <m/>
    <m/>
    <m/>
    <m/>
    <m/>
    <s v="NRW-Erklärung"/>
    <s v="SAM"/>
    <s v="15 Pilotbetriebe aus NRW werden an einer definierten Tierzahl (zwischen 50-100) auf das Kupieren verzichten. Vor dem Kupierverzicht werden verschiedene Einflussbereiche (Gesundheit, Klima, Wasser, Fütterung) überprüft und gegebenenfalls Schwachstellen behoben. Des Weiteren wird ein betriebsindividuelles Risikoprofil mittels SchwIP (FLI) und dem Stallcheck Ferkel (LWK NS) erstellt. Während der Haltung der unkupierten Tiere werden stufenübergreifend (Abferkelbereich-Mast) offene Wasserstellen zur Verfügung gestellt. Außerdem bekommen die Tiere stufenübergreifend zweimal täglich organisches Beschäftigungsmaterial in Form von getrockneten Schnittmais, Luzerneheu in der Ferkelaufzucht sowie Heu in der Mast."/>
    <s v="* Für den Fall dass Schwanzbeißen auftritt steht auf den Betrieben ein Notfallkoffer mit einem Rohfaserergänzer und Lecksteinen zur Verfügung. Hinsichtlich der Anforderungen an die Haltung unkupierter Schweine insbesondere im Hinblick auf die Tierbeobachtung und das Tierverhalten werden die Landwirte einzelbetrieblich beraten. _x000a_* Beginn Phase 1: Frühjahr 2014: Beratungs- und Informationsoffensive; Beginn Phase 2: 2015: Erste Umsetzungsschritte auf den Praxisbetrieben. Evaluierung der Zwischenergebnisse; Beginn Phase 3: 2016: Weitere Umsetzung auf einzelbetrieblicher Ebene."/>
    <n v="15"/>
    <s v="1 Durchgang auf 15 Betrieben_x000a_2 Durchgänge auf 9 Betrieben"/>
    <s v="1 bis 12 "/>
    <s v="* Vorläufige Projektergebnisse:_x000a_* Zum Ende der Saugferkelphase hatten 96,6 % einen intakten Ringelschwanz, 3% der Tiere hatten Blut/Verletzungen und 0,3% einen Teilverlust _x000a_* Zum Ende der Aufzucht hatten 73,5 % der Tiere einen intakten Ringelschwanz, 6,3% der Tiere hatten Blut/Verletzung, 17,3% einen Teilverlust um 1/3 und 2,5% einen TV &lt;2/3 und 0,3% der Tiere einen TV &gt;2/3._x000a_* Nur einer der 15 Betriebe hatte am Ende der Aufzucht noch 100% intakte Ringelschwänze (Spannweite 49%-100%). _x000a_* die Prävalenz der Schwanzveränderungen ist über die Betriebe und Buchten sehr heterogen_x000a_* Das Beißgeschehen entwickelte sich in den allermeisten Betrieben in der 2.- 4.Woche nach Einstallung in die Aufzucht_x000a_"/>
    <m/>
    <n v="20.2"/>
    <s v="* Schwanzbeißen tritt im Saugferkelalter sehr wenig auf, die Teilverluste sind nach Angabe der teilnehmenden Landwirte auf Trittverletzungen durch die Sauen zurückzuführen_x000a_* Das Auftreten und der Verlauf der Veränderungen ist über die Betriebe und Buchten sehr unterschiedlich_x000a_* Das Halten von unkupierten Tieren ist ein betriebsindividueller Lern- und Anpassungsprozess_x000a_* Die Ursachenanalyse nach einem Beißgeschehen ist unerlässlich_x000a_* Die Vorschaltung von Betriebschecks in den bekannten Risikobereichen ist sinnvoll"/>
    <s v="* vom Brocke, A (2016): Drei von vier bleiben heil. Landwirtschaftliches Wochenblatt Westfalen-Lippe. Ausgabe 2/2016_x000a_* vom Brocke, A (2016). Es gibt kein Patentrezept. LZ Rheinland. Ausgabe 2/2016"/>
  </r>
  <r>
    <s v="NRW"/>
    <s v="Ferkelaufzucht und Schweinemast mit Langschwanztieren"/>
    <x v="1"/>
    <x v="1"/>
    <s v="Landwirtschaftskammer Nordrhein-Westfalen, Versuchs- und Bildungszentrum Landwirtschaft Haus Düsse (Felix Austermann, Tobias Scholz, (Friederike Warns/Uni Bonn))"/>
    <s v="felix.austermann@lwk.nrw.de; tobias.scholz@lwk.nrw.de"/>
    <d v="2015-04-01T00:00:00"/>
    <d v="2015-09-01T00:00:00"/>
    <s v="Einfluss der Vaterrasse auf das Auftreten von Caudophagie bei Schweinen (Masterarbeit)"/>
    <m/>
    <m/>
    <m/>
    <m/>
    <m/>
    <n v="1"/>
    <m/>
    <m/>
    <m/>
    <m/>
    <m/>
    <m/>
    <m/>
    <m/>
    <m/>
    <m/>
    <s v="AM"/>
    <s v="*Einsatz von Duroc- und Pietrain-Kreuzungen (n=180) in zwei Durchgängen_x000a_*Erhöhung des Tryptophangehalts im Futter_x000a_* Bonitur und Schwanzlängenmessungen (Durchgang 2) der Ferkel zu mehreren Zeitpunkten"/>
    <s v="*Erhöhung des Tryptophangehalts im Futter"/>
    <n v="1"/>
    <n v="2"/>
    <n v="180"/>
    <s v="* signifikante Unterschiede im Merkmal Blut_x000a_* Merkmale Verletzungen, Teilverlust und Schwellung mit Heritabilität 0,2-0,3_x000a_* Duroc mit längeren Schwänzen als Pietrain (Heritabilität = 0,9)_x000a_* durch Interaktionseffekte keine eindeutigen Rasseeffekte"/>
    <m/>
    <m/>
    <m/>
    <s v="Masterarbeit Uni Bonn"/>
  </r>
  <r>
    <s v="NRW"/>
    <s v="Ferkelaufzucht und Schweinemast mit Langschwanztieren"/>
    <x v="1"/>
    <x v="1"/>
    <s v="Landwirtschaftskammer Nordrhein-Westfalen, Versuchs- und Bildungszentrum Landwirtschaft Haus Düsse (Tobias Scholz, Christiane Norda)"/>
    <s v="tobias.scholz@lwk.nrw.de"/>
    <d v="2015-12-01T00:00:00"/>
    <d v="2016-05-01T00:00:00"/>
    <s v="Prävalenz von Schwanzveränderungen ohne Einfluss von Caudophagie"/>
    <m/>
    <m/>
    <m/>
    <m/>
    <m/>
    <m/>
    <n v="1"/>
    <m/>
    <m/>
    <m/>
    <m/>
    <m/>
    <m/>
    <m/>
    <m/>
    <m/>
    <s v="AM"/>
    <s v="Reihenaufstallung (Einzelbuchten)"/>
    <m/>
    <n v="1"/>
    <n v="1"/>
    <n v="196"/>
    <m/>
    <m/>
    <m/>
    <m/>
    <m/>
  </r>
  <r>
    <s v="Rheinland Pfalz"/>
    <s v="Erprobung von praxisgerechten Lösungen für den stufenweisen Verzicht auf das Schwänze-Kupieren sowie der Einsatz von sinnvollen Faserträgern und Beschäftigungsmaterialien bei Saug- und Aufzuchtferkeln"/>
    <x v="0"/>
    <x v="0"/>
    <s v="LVAV Hofgut Neumühle (M. Klaßen, Helmut Scheu, Simon Spaleck) Münchweiler/Alsenz"/>
    <s v="m.klassen@neumuehle.bv-pfalz.de"/>
    <d v="2015-06-01T00:00:00"/>
    <d v="2016-08-01T00:00:00"/>
    <s v="Eignung verschiedener Faserträger und Beschäftigungsmaterialien sowie Wühl- und Notfallkisten für Saug- und Aufzuchtferkel (und Mastschweine); Beobachtung der Darmgesundheit, Akzeptanz, Aktivität. Mögliche Eignung/Verfahren zur Vorbeugung und &quot;Behandlung&quot; von Schwanzbeissen"/>
    <n v="1"/>
    <n v="1"/>
    <n v="1"/>
    <m/>
    <m/>
    <m/>
    <m/>
    <m/>
    <m/>
    <m/>
    <m/>
    <n v="1"/>
    <m/>
    <m/>
    <m/>
    <m/>
    <s v="SAM"/>
    <s v="3 Ferkelaufzuchtställe (Klimatisiert und Außenklima), mindestens 5 Widerholungen pro Futter/Gegenstand; kupierte, teilkupierte und nicht kupierte Schwänze; Begleitung der Ferkel von der Geburt bis zur Schlachtung, Verhaltensbeobachtung der Muttersauen vor und während der Geburt sowie während der Säugezeit, Unterscheidung zwischen &quot;Zusatzmilchferkel&quot; und &quot;ohne Zusatzmilch&quot;, Erfassung der täglichen Arbeitszeit sowie Kosten für Material und damit monetäre Bewertung einzelner Verfahren"/>
    <s v="Angebot der Faserträger über herkömmlöiche Einrichtungsgegenstände, Heu über Neumühle Knusperkugel, sonst über Tröge (rund und quer)"/>
    <n v="1"/>
    <s v="nn"/>
    <s v="2 a 10-25 Tiere"/>
    <s v="Futterkarotten (gehäckselt) mit Haferflocken eignen sich bislang am besten, Bereitstellung ist arbeitsintensiv, Heu (lange &quot;weiche&quot; Fasern bzw. Stengel) werden eher angenommen, als Luzernehäcksel die harten Stengel verbleiben oft im Trog, Blätter werden gerne gefressen, Heu macht aber auch Probleme im Güllekeller, Petersilienstengel nicht geeignet, Akzeptenz nur in Verbindung mit Glycerin, Strohcobs und Luzernepellets geringe Akzeptanz, frischer Apfeltrester beste Akzeptanz jedoch hohes Risiko für Verderb, Nachkommen stark aktiver Muttersauen scheinen eher gefährdet zu sein, wenn Verhaltensstörungen auftreten, dann war es bislang unerheblich ob kupiert, teilkupiert oder nicht kupiert -in allen Gruppen kommt es dann zum Beissen- wobei die Verletzungen bei kupierten Schwänzen nicht so stark sind und auch die Anzahl der betroffenen Tiere geringer ist, als bei Langschwänzen, das Risikopotenzial steigt jedoch bei längeren Schwänzen unter weniger guten Bedingungen, bei guten Bedingungen zeigten bislang &quot;Langschwänze&quot; gegenüber den 2/3-Kurzschwänzen keine Unterschiede (gemischte Gruppen), Belegdichte (auf normlem bzw. gesetzeskonformen Niveau) bislang kein Einfluss, Vergrößerung des Liegeflächeangebots kein Einfluss weder zur Vorbeugung noch zur Behandlung, Stallklima bzw. Temperaturschwankungen und Hitzestress scheint Hauptursache zu sein, bislang wurden alle Ergebnisse nicht statistisch abgesichert, Baumwolltücher und Jutesäcke eigenen sich gut zum Abbau von Aggressionen,Seile weniger gut akzeptiert"/>
    <m/>
    <m/>
    <m/>
    <s v="erste Ergebnissen werden im Sepember publiziert (Fachpresse und Internet)"/>
  </r>
  <r>
    <s v="Rheinland Pfalz"/>
    <s v="Entwicklung geeigneter Checklisten und Handlungsempfehlungen zum Auftreten von Schwanzbeissen"/>
    <x v="0"/>
    <x v="0"/>
    <s v="LVAV Hofgut Neumühle (M. Klaßen, Helmut Scheu, Simon Spaleck) Münchweiler/Alsenz"/>
    <s v="m.klassen@neumuehle.bv-pfalz.de"/>
    <d v="2016-09-01T00:00:00"/>
    <d v="2017-10-01T00:00:00"/>
    <s v="Erarbeitung von Checklisten für den Abferkelbereich, die Ferkelaufzucht und Mast zur schnelleren Erkennung möglicher Gefahren für Verhaltensstörungen"/>
    <m/>
    <m/>
    <m/>
    <m/>
    <m/>
    <m/>
    <m/>
    <m/>
    <m/>
    <m/>
    <m/>
    <m/>
    <m/>
    <m/>
    <n v="1"/>
    <m/>
    <s v="SAM"/>
    <s v="Feststellung möglicher Einflussfaktoren, Erarbeitung sinnvoller und praxistauglicher Einflussmöglichkeiten; Erarbeitung von Handlungsempfehlungen für den schrittweisen Verzicht auf das Schwänzekupieren, Bonitur der Klauen, Schwanz und Ohren bezüglich Verletzungen und/oder Nekrosen"/>
    <m/>
    <n v="1"/>
    <s v="nn"/>
    <s v="2 a 10-25 Tiere"/>
    <m/>
    <m/>
    <m/>
    <m/>
    <m/>
  </r>
  <r>
    <s v="Sachsen"/>
    <s v="Evaluierung einer Checkliste zur Prävention von Verhaltensstörungen beim Schwein: Schwanznekrosen und Schwanzbeißen"/>
    <x v="1"/>
    <x v="0"/>
    <s v="Sächsisches Landesamt für Landwirtschaft, Umwelt und Geologie (Dr. Eckhard Meyer, Katja Menzer, Sabine Henke)"/>
    <s v="eckhard.meyer@smul.sachsen.de"/>
    <d v="2013-01-01T00:00:00"/>
    <d v="2015-09-01T00:00:00"/>
    <s v="Einfluss verschiedener Faktoren der Haltungsumwelt (Gruppengröße, Sortierung, Fütterungstechnik, Platzangebot, Licht) auf die Frequenz von Tätertieren unter besonderer Berücksichtigung von Schwanznekrosen "/>
    <m/>
    <m/>
    <m/>
    <m/>
    <m/>
    <m/>
    <m/>
    <m/>
    <m/>
    <n v="1"/>
    <m/>
    <n v="1"/>
    <m/>
    <m/>
    <m/>
    <s v="eigen"/>
    <s v="AM"/>
    <s v="Insgesamt wurden die Schwänze von 2.086 Wurfgeschwistern über zwei Versuchsjahre hinweg (2013 und 2014) im LVG Köllitsch mit einem selbst entwickelten Boniturschema bewertet (einzelne Stufen für Auswertung zusammengefasst)._x000a_674 Ferkeln wurde das letzte Drittel des Schwanzes kupiert, bei 771 Ferkeln wurden zwei Drittel_x000a_des Schwanzes kupiert und 641 Ferkel blieben unkupiert. In jedem Wurf wurden alle drei Kupierstufen angelegt. _x000a_Bonituren: jeweils zu den Wägezeitpunkten (3-mal in der Ferkelaufzucht, 3 - 5-mal in der Schweinemast)."/>
    <s v="Das Verhalten möglicher Tätertiere, sowie ein mögliches Geschehen von Verhaltensstörungen wurden zweimal wöchentlich anhand aller im Bestand vorhandenen (max. jeweils 600) Aufzuchtferkel und  Mastschweine beobachtet und getrennt ausgewertet. Zeitgleich wurden in einem Praxisbetrieb nach einem vergleicbaren Bewertungsschema die Opfertiere bewertet.  "/>
    <n v="1"/>
    <s v="?"/>
    <s v="?"/>
    <s v="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s v="Die Kupierlänge ist geeignet, um sich auf den Weg zum Fernziel Kupierverzicht zu bewegen. Das Risiko von kupierten Tieren zu Opfertieren zu werden ist in Etwa vier mal geringer als das von unkupierten Tieren. Voraussetzung dafür sind aber die die Möglichkeiten der Betriebe die Haltungsverhältnisse unter diesem Gewichtspunkt neu zu optimieren und auch hoch gesunde Bestände."/>
    <s v="http://www.landwirtschaft.sachsen.de/landwirtschaft/download/MeyerKupierstufen_Fachinfo_2.pdf"/>
  </r>
  <r>
    <s v="Sachsen"/>
    <s v="Evaluierung einer Checkliste zur Prävention von Verhaltensstörungen beim Schwein: Tätertier"/>
    <x v="1"/>
    <x v="2"/>
    <s v="Sächsisches Landesamt für Landwirtschaft, Umwelt und Geologie (Dr. Eckhard Meyer, Katja Menzer)"/>
    <s v="eckhard.meyer@smul.sachsen.de"/>
    <d v="2013-01-01T00:00:00"/>
    <d v="2015-04-01T00:00:00"/>
    <s v="A) Evaluierung von geeigneten Maßnahmen zur Verminderung und Prävention von Verhaltensstörungen beim Schwein Tätertier_x000a_B) Zusammenhang zwischen Schwanzverletzungen und -nekrosen "/>
    <m/>
    <m/>
    <m/>
    <m/>
    <m/>
    <n v="1"/>
    <m/>
    <m/>
    <m/>
    <n v="1"/>
    <m/>
    <m/>
    <m/>
    <m/>
    <m/>
    <s v="eigen"/>
    <s v="AM"/>
    <s v="A) * Untersuchungen in 2- Betrieben (u.a. LVG Köllitsch) mit unterschiedlicher Genetik; randomisierte Zuordnung der Ferkel in die Versuchsgruppen unter Berücksichtigung von Kondition, Geschlecht und Abstammung _x000a_* zweimal wöchentliche Bonitur und Ermittlung von Tätertieren, Bewertung der Schwanz- Ohr- und Flanken Beißaktivität auf einer Skala von 1-4. _x000a_* Fütterung: Futterausstattung, Futtermenge, Fressplatzgestaltung, Futterkonsistenz, Gruppengröße_x000a_* Haltung: Umgang mit Problemtieren, Besatzdichte, Sortierung, Gruppengröße; Licht: natürliches Licht, künstliches Licht; Stallklima: Strömungsgeschwindigkeit, Tp.°C, Tag/ Nachtschwankungen, jahreszeitliche Effekte; Hygiene: Gesundheitsstatus; Genetik: Abstammung der Tätertiere_x000a_B) Bonitur von insgs. 2.086 Wurfgeschwistern über zwei Versuchsjahre hinweg im LVG Köllitsch mit eigenem Boniturschema. Unterschiedliche Kupierlängen."/>
    <s v="674 Ferkeln wurde letztes Schwanz-Drittel kupiert, bei 771 Ferkeln wurden zwei Drittel des Schwanzes kupiert und 641 Ferkel blieben unkupiert. In jedem Wurf wurden alle drei Kupierstufen angelegt. Bonituren: jeweils zu den Wägezeitpunkten (3-mal in der Ferkelaufzucht, 3 - 5-mal in der Schweinemast). Boniturnoten für Auswertung zusammengefasst. Statistik: kategorische Merkmale mit Chi-Quadrat Test (bzw. Kruskal Wallis oder Mann Whitney), normal verteilte mit Varianzanalyse."/>
    <n v="2"/>
    <s v="A) 12 Durchgänge Ferkelaufzuch + 11 Durchgänge Schweinemast, ca. 8800 Jungsauen im Praxisbetrieb  "/>
    <s v="A) 8-10 Haltungsgruppen je Durchgang  bei Gruppengrößen von 15 bis 25 Tieren "/>
    <s v="A) Insgesamt wurden 23 auswertbare Ferkelaufzucht und Mastdurchgänge durchgeführt und ausgewertet. Das gewählte Tätertierkonzept führt zu statistisch absicherbaren Ergebnissen und zu einer ganzen Palette von möglichen Einflussfaktoren. Es wurden insgesamt über 600 Tätertiere identifiziert, diese werden nur zu einem Drittel nach Problemen in der Aufzucht zu ‚Wiederholungstätern‘ in der darauffolgenden Mast. Die diskutierten Einflussfaktoren sind offensichtlich Genotyp abhängig und betriebsspezifisch zu sehen. Auch spielen die Schwanz Nekrosen eine große Rolle. Vermutlich kann auch die Zucht einen nachhaltigen Beitrag zur Lösung des Problems liefern. _x000a_B) 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s v="Grundvoraussetzung für den Kupierverzicht sind gesunde Schweinebestände. Die Gruppengröße, die Sortierung, das Lichtangebot,  die Fütterungstechnik sowie die Fütterung beeinflussen singnifikant die Frequenz von unterschiedlich aktiven Tätertieren. Auch sind Effekte durch die Abstammung nicht auszuschließen. Sofern nicht alle Faktoren optimiert sind, ist das Nicht-Kupieren tierschutzrelevant! "/>
    <s v="Meyer E. ,Vergara H.: ,Bevor das Fass überläuft, BZ 18, 02.05. 2014, S.40-41                                Meyer E.: ‚So Schwanzbeißen vorbeugen’ DLZ, Primus Agrarmagazin August_x000a_                            2014 S. 24-27_x000a_http://www.landwirtschaft.sachsen.de/landwirtschaft/download/MeyerKupierstufen_Fachinfo_2.pdf_x000a_Abschlussbericht: https://publikationen.sachsen.de/bdb/artikel/25186"/>
  </r>
  <r>
    <s v="Sachsen-Anhalt"/>
    <s v="Umsetzung von Haltungs- und Managementmaßnahmen zur Verminderung bzw. Vermeidung des Schwanzbeißens bei nicht kupierten Schweinen im Praxisbetrieb."/>
    <x v="0"/>
    <x v="0"/>
    <s v="Martin-Luther-Universität Halle-Wittenberg (Eberhard von Borell); Stiftung TiHo Hannover (Nicole Kemper)"/>
    <s v="eberhard.vonborell@landw.uni-halle.de"/>
    <d v="2014-01-01T00:00:00"/>
    <d v="2015-12-01T00:00:00"/>
    <s v="Vermeidung bzw. Verminderung von Ethopathien in Form von Schwanzbeißereignissen durch geeignete Beschäftigungsmaterialien und Managementmaßnahmen gemäß dem aktuellen Kenntnisstand"/>
    <n v="1"/>
    <m/>
    <m/>
    <n v="1"/>
    <m/>
    <m/>
    <m/>
    <m/>
    <m/>
    <m/>
    <m/>
    <m/>
    <m/>
    <m/>
    <m/>
    <m/>
    <s v="AM"/>
    <s v="* Begleitung der Ferkel von Geburt (teils mit früher Sozialisierung) bis Schlachtung;_x000a_* Schadensbonitur ab Ferkelaufzucht (6 Buchten mit 48 kupierten u. 57 unkupierten Tieren mit Wühlturm). _x000a_* In der Mast 5 Buchten mit 43 kupierten u. 53 unkupierten Schweinen. _x000a_* Zusätzliche Erfassung von Stallklima und Hygienestatus._x000a_* Bonitierung auf Körperschäden (Kategorie 1 bis 4): 4 Bonitierungen während der Ferkelaufzucht, 8 während der Mast. _x000a_* Aufzeichnungen zu Behandlungen, Stallklima, Verluste, Kotbonitur. _x000a_* Überprüfung der Eignung von Wühltürmen."/>
    <s v="Ferkelerzeuger mit sehr engagierter Landwirtin + Mäster"/>
    <n v="2"/>
    <s v="?"/>
    <s v="?"/>
    <s v="* Ergebnisse Aufzucht: Bis auf Ohren- und Schwanzbereich niedriges Schadensniveau. Teils stark verschmutzte Buchten_x000a_* Ergebnisse Mast: Verschlechterung der Noten, aber Kopf, Körper und Vulva weiterhin auf relativ niedrigem Niveau_x000a_* Ohren: konstantes Auftreten von Schäden der Kategorien 0-2_x000a_* Schwanz: Bereits nach Umstallung / Transport in Mast verschlechtern sich die Noten bei den unkupierten Tieren_x000a_* in der Mitte der Mast kommt es zu Schwanzbeißausbrüchen, schnelle Ausbreitung innerhalb und zwischen den Buchten mit unkupierten Tieren_x000a_* Buchten mit kupierten Tieren zeigen auch Verschlechterung, aber nur geringe Schwanzteilverluste_x000a_* Abnahme des Schwanzbeißens zum Ende der Mast_x000a_* Hohe Keim- und Partikelbelastung"/>
    <m/>
    <m/>
    <s v="* Kupieren verhindert nicht Schwanzbeißen, mindert aber die Folgeschäden_x000a_* Beschäftigungsmaterialien müssen weiter hinsichtlich ihrer Effektivität auf die Tiere optimiert werden_x000a_* Problem Wühlturm: Handhabung durch den Tierhalter_x000a_* Lösungsansatz: Koppelung mit Fütterung? &gt; strukturreiches Futter_x000a_* Besatzdichte trägt zur Problematik bei: hohe Besatzdichten sollten vermieden werden_x000a_* Keim- und Partikelbelastung?_x000a_* Intensive Tierbeobachtung wichtig um verändertes Tierverhalten abschätzen zu können, vorbeugende Maßnahmen zu treffen und schnell reagieren zu können_x000a_* Kritische Phasen treten auf nach Umstallung / Transport der Tiere und v.a. in der Mitte der Mast &gt; besonders hohe Anforderung an Erfüllung der Tierbedürfnisse und Tierbeobachtung_x000a_Fazit: Praxisempfehlungen basieren nur auf den hier gemachten Erfahrungen in 2 Pilotbetrieben (Ferkelaufzucht/Mast); Die Ergebnisse haben gezeigt, dass Probleme und Lösungsansätze betriebsindividuell angegangen werden müssen."/>
    <s v="Masterarbeit MLU Halle 2014 von Sarah Mühlbach (Titel identisch zu Projekttitel); Eine weitere Masterarbeit zum Hygienestatus in den Versuchbetrieben ist noch nicht abgeschlossen"/>
  </r>
  <r>
    <s v="Schleswig-Holstein"/>
    <s v="Praxisstudie zum Schwänzekupieren beim Schwein - ist ein Verzicht möglich? 1. Projektphase: Einsatz von Beschäftigungsmaterial (BM)"/>
    <x v="1"/>
    <x v="1"/>
    <s v="Institut für Tierzucht und Tierhaltung, CAU Kiel (Prof. Dr. J. Krieter, TA Christina Veit, TA Svantje Asmussen, Dr. Imke Traulsen)"/>
    <s v="jkrieter@tierzucht.uni-kiel.de"/>
    <d v="2012-01-01T00:00:00"/>
    <d v="2014-12-01T00:00:00"/>
    <s v="* Verlauf des Schwanzbeißens in der Aufzucht und Mast bei nicht kupierten Schwänzen_x000a_* Unterschiedliches Beschäftigungsmaterial_x000a_* Tierverhalten vor bzw. nach einem Schwanzbeißausbruch"/>
    <n v="1"/>
    <m/>
    <m/>
    <m/>
    <m/>
    <m/>
    <m/>
    <m/>
    <m/>
    <m/>
    <m/>
    <n v="1"/>
    <m/>
    <m/>
    <m/>
    <s v="Schwarzenau+"/>
    <s v="AM"/>
    <s v="* Drei Kombibetriebe, wiederholte Durchgänge_x000a_* Beschäftigungsmaterial: Stroh, Heu, getrocknete Maissilage, Torf_x000a_* Wöchentliche Bonitierung (Beißgeschehen, Schwanzverluste)_x000a_* Videoaufzeichnungen (Aktivitätsverhalten, ein Betrieb)"/>
    <m/>
    <n v="3"/>
    <s v="Anzahl Durchgänge (DG) variiert zwischen den Betrieben: min. 3 DG bis max. 10 DG"/>
    <s v="Anzahl Tiere varriert zwischen den Betrieben (B): B_1=2.600   B_2=800     B_3=1.600  V-Gruppen: kupiert,o. BM kupiert,m.BM lang, o. BM lang, m. BM; jede VG in jedem DG                 "/>
    <s v="* Bei Schweinen mit nicht kupierten Schwänzen begann das Schwanzbeißen 2 bis 3 Wochen nach dem Absetzen. In der Mast trat nur vereinzelt Schwanzbeißen auf_x000a_* Zusätzliches Beschäftigungsmaterial wirkte sich positiv auf Schwanzbeißgeschehen und Schwanzverluste aus_x000a_* Geeignete Beschäftigungsmaterialien sind Stroh oder Heu und getrocknete Maissilage. Torf hat sich nicht bewährt. Das Material muss täglich frisch angeboten werden und darf nicht „nach Schwein“ riechen_x000a_* Vermehrte Probleme mit Schwanzbeißen traten bei schlechter Tiergesundheit (Atemwegserkrankungen) und starken Tag-Nacht-Nachtschwankungen in der Stalltemperatur auf_x000a_* In Buchten mit Beißgeschehen waren die Tiere vor dem Ausbruch aktiver (ca. 12%), zudem kann die Schwanzhaltung Hinweise auf bevorstehende Beißaktivitäten geben"/>
    <m/>
    <m/>
    <s v="Das Beißgeschehen beginnt 2 bis 3 Wochen nach dem Absetzen; Beschäftigungsmaterial (täglich frisch) reduziert das Beißgeschen und die Schwanzverluste. Stroh, Heu und Maissilage sind geeignete Materialen. Torf (Wühlerde) wurden von den Ferkeln sehr gut angenommen (ein Betrieb), hatte aber keinen Einfluss auf das Beißgeschen.                                                                                                          Eine intensivere Tierbeobachtung ist bei nicht kupierten Schwänzen sehr wichtig, um frühzeitig den Beginn des Beißgeschehens zu erkennen. Die tägliche Gabe von Beschäftigungsmaterial unterstützt die Tierbeobachtung.                                           Die Aktivität der Tiere ist vor einem Beißgeschehen erhöht. Allerdings ist diese Erhöhung für das Personal nur schwer festellbar. Als &quot;Frühwarnsystem&quot; kann die Schwanzhaltung herangezogen werden: bei &quot;pendelnden&quot; oder &quot;zwischen den Hinterbeinen versteckten&quot; Schwänzen sollte sofort zusätzliches (neues) Beschäftigungmaterial angeboten werden.  _x000a_In einem Betrieb trat in Zusammenhang mit Atemwegserkrankungen ein massives Beißgeschehen und drastisches Schwanzverluste auf. Die Tiergesundheit scheint ein wichtiger Schlüsselfaktor für das Beißgeschehen zu sein."/>
    <s v="Asmussen, S. und Krieter, J., 2013. Ist ein Verzicht auf das Schwänzekupieren möglich ? Schriftenreihe der Agrar- und Ernährungswissenschaftlichen Fakultät der CAU, ISSN 1612-6300, Heft 120, 85-96                                                                                                                                   h                                                                                                                                                                                                                                                                                                                                                            Veit, C., Traulsen, I., Krieter, J., 2014. Tail docking in pigs: is there any possibility_x000a_of renunciation? 65th European Association of Animal Production, Kopenhagen, No. 20, 432.            f                                                                                                                                                "/>
  </r>
  <r>
    <s v="Schleswig-Holstein"/>
    <s v="Einfluss einer Raufuttergabe ab der zweiten Lebenswoche auf das Auftreten von Schwanzbeißen bei Schweinen mit unkupierten Schwänzen"/>
    <x v="1"/>
    <x v="1"/>
    <s v="Institut für Tierzucht und Tierhaltung, CAU Kiel (Prof. Dr. J. Krieter, TA Christina Veit, Dr. Imke Traulsen); Lehr- und Versuchszentrum Futterkamp (Karin Müller), LWK Schleswig-Holstein; ISN-Projekt GmbH (Dr. K.-H. Tölle)  "/>
    <s v="cveit@tierzucht.uni-kiel.de"/>
    <d v="2013-01-01T00:00:00"/>
    <d v="2015-12-01T00:00:00"/>
    <s v="* Kann ein tägliches Angebot von Raufutter ab der zweiten Lebenswoche das Auftreten von Schwanzbeißen vermindern?_x000a_* Wie nehmen Ferkel das Raufutterangebot an? _x000a_* Wie ändert sich das Tierverhalten vor einem Beißgeschehen?"/>
    <n v="1"/>
    <m/>
    <m/>
    <m/>
    <m/>
    <m/>
    <m/>
    <m/>
    <m/>
    <m/>
    <m/>
    <n v="1"/>
    <m/>
    <m/>
    <m/>
    <s v="Schwarzenau+"/>
    <s v="A"/>
    <s v="Versuchsdurchführung auf dem Lehr- und Versuchszentrum Futterkamp_x000a_* 720 Ferkel (nicht kupiert) gleichmäßig auf eine Kontrollgruppe (kein Raufutter) und zwei Versuchsgruppen (Luzernestroh, Maissilage) verteilt_x000a_* 10 Durchgänge, jede Variante zweimal pro Durchgang vorhanden_x000a_* Wöchentliche Bonitierung (Beißgeschehen, Schwanzverluste)_x000a_* Videoaufzeichnungen, ca. 40% der Tiere"/>
    <m/>
    <n v="1"/>
    <n v="10"/>
    <s v="6 (je 2 Kontroll-, Luzerne- und Maissilage-Gruppen)"/>
    <s v="* Konzentration des Schwanzbeißens in der Phase der Ferkelaufzucht (2 bis 3 Wochen nach dem Absetzen)_x000a_* Raufutterangebot vermindert Schwanzbeißen tendenziell und verzögert den Ausbruch nach dem Absetzen_x000a_* Durchgangseffekt war hochsignifikant, d.h. eine intensivere Tierbeobachtung und sofortiges Eingreifen bei ersten Anzeichen für ein Beißgeschehen (z.B. Jutesack) führten im Verlauf der Studie zu einer deutlichen Verbesserung der Ergebnisse_x000a_"/>
    <n v="5"/>
    <n v="95"/>
    <s v="Auch in diesen Untersuchungen begann das Beißgeschen in der 2. und 3. Woche nach dem Absetzen. Die Auswertungen der Videoaufzeichnungen lassen erkennen, dass die Raufuttergaben von den Ferkeln gut angenommen wurde. Die Raufuttergabe übte allerdings keinen signifkanten Einfluss auf das Beißgeschen aus; dagegen beeinflusste der Durchgangseffekt das Beißgeschehen signifikant. In den späteren Durchgängen traten nur geringe Schwanzverluste auf, da das Personal sehr frühzeitig eingriff. Dies unterstreicht die Bedeutung der intensiven Tierbeobachtung. "/>
    <s v="Veit, C., Traulsen, I., Müller, K., Tölle, K.-H, Krieter, J., 2014. Einfluss_x000a_einer Raufuttergabe ab der zweiten Lebenswoche auf das Auftreten von Schwanzbeißen bei_x000a_Schweinen mit unkupierten Schwänzen. Forum angewandte Forschung in der Rinder- und_x000a_Schweinefütterung, Fulda, 01./02.04.2014, Tagungsband S. 201-204_x000a_                                                                                                                                                            Veit, C., Traulsen, I., Müller, K, Tölle, K.-H., Krieter, J. 2014. Einfluss_x000a_einer Raufuttergabe auf das Auftreten von Schwanzbeißen in der Ferkelaufzucht. Vortragstagung_x000a_der DGfZ und GfT am 17./18. September 2014 in Dummerstorf, B22.                                                                                                                                                                                                                                                                                                                                                       Veit, C., Traulsen, I., Hasler, M., Tölle, K.H., Burfeind ,O., große Beilage, E., Krieter, J., 2016. Influence of raw material on the occurrence of tail biting in undocked pigs. Livestock Science, submitted"/>
  </r>
  <r>
    <s v="Schleswig-Holstein"/>
    <s v="Bedeutung der Sozialstruktur für das Schwanzbeißen in der Ferkelaufzucht"/>
    <x v="1"/>
    <x v="1"/>
    <s v="Institut für Tierzucht und Tierhaltung, CAU Kiel (Prof. Dr. J. Krieter, TA Christina Veit, Dr. Katrin Büttner), Lehr- und Versuchzentrum Futterkamp, LWK Schleswig-Holstein (Dr. Onno Burfeind)"/>
    <s v="jkrieter@tierzucht.uni-kiel.de"/>
    <d v="2014-01-01T00:00:00"/>
    <d v="2016-12-01T00:00:00"/>
    <s v="* Täter-Opfer &quot;Beziehungen&quot;      * Welche Tiere beißen (z.B. aggressive, submissive) ?                                            * Welche Bedeutung hat das &quot;Gruppengefüge&quot; auf das Beiß-geschehen (Netzwerkanalyse) insbesondere bei &quot;identischen&quot; Buchten ?                                * Computergestützte Aus-wertung der Videoaufzeich-nungen in Zusammenarbeit mit  Informatik (CAU)"/>
    <m/>
    <m/>
    <m/>
    <m/>
    <m/>
    <m/>
    <m/>
    <m/>
    <n v="1"/>
    <m/>
    <m/>
    <n v="1"/>
    <m/>
    <m/>
    <m/>
    <s v="Schwarzenau+"/>
    <s v="A"/>
    <s v="* Lehr- und Versuchszentrum Futterkamp_x000a_* 400 Tiere, 4 „identische&quot; Abteile a 100 Tiere_x000a_* Beschäftigungsmaterial: Luzernestroh (täglich neu)_x000a_* Wöchentliche Bonitierung (Beißgeschehen, Schwanzverluste)  _x000a_* Videoaufzeichnungen kontinuierlich vom Absetzen bis zum Ende der Ferkelaufzucht (6 Wochen), Tiere wurden einzeln markiert"/>
    <m/>
    <n v="1"/>
    <n v="4"/>
    <s v="100 Tiere"/>
    <s v="* Stand des Projektes: die Datenaufnahmen ist abgeschlossen; das umfangreiche Videomaterial wird derzeit ausgewertet. Erste Ergebnisse werden für Ende 2015 erwartet."/>
    <m/>
    <m/>
    <m/>
    <s v="Bachelorarbeit Busskamp (2015)"/>
  </r>
  <r>
    <s v="Schleswig-Holstein"/>
    <s v="Praxisstudie zum Schwänzekupieren beim Schwein - ist ein Verzicht möglich? 2. Projektphase: Optimierung des Absetzmanagements und der Fütterung"/>
    <x v="1"/>
    <x v="1"/>
    <s v="Institut für Tierzucht und Tierhaltung, CAU Kiel (Prof. Dr. J. Krieter, TA Christina Veit, TA Ashley Naya); Lehr- und Versuchszentrum Futterkamp, LWK Schleswig-Holstein (Dr. Onno Burfeind)"/>
    <s v="jkrieter@tierzucht.uni-kiel.de"/>
    <d v="2014-01-01T00:00:00"/>
    <d v="2016-12-01T00:00:00"/>
    <s v="* Verlauf des Schwanzbeißens in der Aufzucht bei nicht kupierten Schwänzen_x000a_* Wurfweises Absetzen vs. gemischte Würfe (mind. drei Würfe)_x000a_* Einfluss der Säugezeit: vier vs. fünf Wochen                            * Optimierung der Fütterung                      "/>
    <n v="1"/>
    <m/>
    <n v="1"/>
    <m/>
    <m/>
    <m/>
    <m/>
    <m/>
    <n v="1"/>
    <m/>
    <m/>
    <n v="1"/>
    <m/>
    <m/>
    <m/>
    <s v="Schwarzenau+"/>
    <s v="A"/>
    <s v="* Lehr- und Versuchszentrum Futterkamp_x000a_* 500 Tiere, 5 „identische&quot; Abteile a 100 Tiere_x000a_* Beschäftigungsmaterial: Luzernestroh täglich neu)_x000a_* Wöchentliche Bonitierung (Beißgeschehen, Schwanzverluste)  _x000a_* Videoaufzeichnungen (Aktivitätsverhalten)_x000a_* Versuche zur Optimierung der Fütterung erfolgen nach Abschluss der Untersuchungen zum Absetzmanagement"/>
    <m/>
    <n v="4"/>
    <s v="Wurfweises vs. Gemischte Würfe: 5 Durchgänge;_x000a_4 vs. 5 Wochen Säugezeit: 1 Durchgang"/>
    <s v="Je Durchgang 100 Tiere, verteilt auf 8 Buchten, 4 Buchten je Variante und Durchgang"/>
    <s v="* Im Beißgeschehen (ab 2. Woche in der Ferkelaufzucht) treten zwischen den Versuchsgruppen wurfweises und gemischtes Absetzen keine Unterschiede auf_x000a_* Schwanzverluste sind beim wurfweisen Absetzen um ca. 10% geringer (p&lt;0,05)_x000a_* Rangkämpfe wurden beim wurfweisen Absetzen in der Ferkelaufzucht nicht beobachtet._x000a_* Die Länge der Säugezeit hat keinen Einfluss auf das Beißgeschehen"/>
    <m/>
    <m/>
    <s v="Das wurfweise Absetzen der Ferkel (zur Stressreduzierung) hatte keinen deutlichen Einfluss auf das Beißgeschen in der Aufzucht, die Schwanzverluste fielen in der Gruppe wurfweises Absetzen um 10% geringer aus (Ende der Ferkelaufzucht). Die Untersuchungen sollen auf den Praxisbetrieben fortgesetzt werden (über die Einrichtung eines Ferkelschlupfs).  _x000a_Über den Einfluss der Säugezeit auf das Beißgeschen liegen noch keine gesicherten Erkenntnisse vor. Diese Untersuchungen werden auf Futterkamp fortgesetzt. In den Praxisbetrieben kann der Effekt der einer längeren Säugezeit nicht überprüft werden. "/>
    <s v="Veit, C., Büttner, K., Burfeind, O., Krieter, J. (2015): Einfluss des Absetzmanagements_x000a_auf das Auftreten von Schwanzbeißen in der Ferkelaufzucht. Vortragstagung DGfZ_x000a_und GfT 16./17.09.2015 Berlin, A9._x000a_Veit, C., Krieter, J. (2015): Zum Stand des Schwänzekupierens beim Schwein. Schriftenreihe_x000a_der Agrar- und Ernährungswissenschaftlichen Fakultät.                                                                                                                                                                                                                                            Veit, C., Büttner, K., Salau, J., Traulsen, I., Burfeind O., grosse Beilage, E., Krieter, J., 2016. The effect of mixing after weaning on tail-biting during rearing with characterisation of performers and receivers of manipulative behavioural patterns. Applied Animal Behaviour Science, submitted                                                                                                                                  Naya, A., Veit, C., Burfeind, O., Krieter, J. (2015): Kann eine verlängerte Säugezeit_x000a_das Schwanzbeißen in der Ferkelaufzucht verringern?, Vortragstagung DGfZ und GfT_x000a_16./17.09.2015 Berlin, A8. "/>
  </r>
  <r>
    <s v="Schleswig-Holstein"/>
    <s v="Gemeinsame NRW-Erklärung zum Verzicht auf das „routinemäßige“ Kürzen des Schwanzes bei Schweinen"/>
    <x v="2"/>
    <x v="0"/>
    <s v="Lehr- und Versuchszentrum Futterkamp, LWK Schleswig-Holstein (Dr. Onno Burfeind, Dr. Ole Lamp); Schweinespezialberatung Schleswig-Holstein e.V.; Institut für Tierzucht und Tierhaltung, CAU Kiel (Prof. Dr. J. Krieter und Mitarbeiter)"/>
    <s v="olamp@lksh.de"/>
    <d v="2015-05-01T00:00:00"/>
    <d v="2016-06-01T00:00:00"/>
    <s v="Verzicht auf Schwanzkupieren unter Praxisbedingungen"/>
    <m/>
    <m/>
    <m/>
    <m/>
    <m/>
    <m/>
    <m/>
    <m/>
    <m/>
    <m/>
    <m/>
    <m/>
    <m/>
    <n v="1"/>
    <m/>
    <s v="NRW-Erklärung"/>
    <s v="AM"/>
    <s v="Pilotbetriebe aus S-H werden an einer kleinen Tierzahl in mehreren Durchgängen auf das Kupieren verzichten. Vor dem Kupierverzicht werden verschiedene Einflussbereiche (Gesundheit, Klima, Wasser, Fütterung) überprüft und gegebenenfalls Schwachstellen behoben. Die Tiere erhalten täglich organisches Beschäftigungsmaterial, für dessen Ausgestaltung der Landwirt verantwortlich ist."/>
    <s v="Idealerweise sollten ausschließlich Kombibetriebe teilnehmen. In zwei Fällen haben aber auch feste Kombinationen von Ferkelerzeuger und Mäster teilgenommen."/>
    <n v="15"/>
    <s v="2 bis 5 Durchgänge pro Betrieb, wöchentliche Bonituren in der Aufzucht, dreiwöchentliche Bonituren in der Mast."/>
    <m/>
    <s v="noch keine Ergebnisse vorhanden"/>
    <m/>
    <m/>
    <s v="offen"/>
    <m/>
  </r>
  <r>
    <s v="Schleswig-Holstein"/>
    <s v="Einfluss des Tier-Fressplatz verhältnis auf das Schwanzbeißgeschehen in der Ferkelaufzucht"/>
    <x v="1"/>
    <x v="1"/>
    <s v="Institut für Tierzucht und Tierhaltung, CAU Kiel (Prof. Dr. J. Krieter, TA Ashley Naya, TA Anja Honeck), Lehr- und Versuchszentrum Futterkamp, LWK Schleswig-Holstein (Dr. Onno Burfeind)"/>
    <s v="jkrieter@tierzucht.uni-kiel.de, anaya@tierzucht.uni-kiel.de"/>
    <d v="2016-05-01T00:00:00"/>
    <d v="2017-04-01T00:00:00"/>
    <s v="* Zwei TFV-Varianten (1:1, 3:1)     bei nicht kupierten Schwänzen  * Beeinflusst der Immunstatus das Beißgeschehen                      * Bedeutung von &quot;Stress&quot;    "/>
    <m/>
    <m/>
    <n v="1"/>
    <m/>
    <n v="1"/>
    <m/>
    <m/>
    <m/>
    <m/>
    <m/>
    <m/>
    <m/>
    <m/>
    <m/>
    <m/>
    <m/>
    <s v="A"/>
    <s v="* Lehr- und Versuchszentrum Futterkamp                              * 240 Tiere, identische Buchten, ca. 10 Tiere je Bucht                                         * 4 Durchgänge (zeitversetzt)                                                                * mehrmalige IgG und IgM-Bestimmung                             * Cortisol (beginnend Ende Säugezeit bis Ende Aufzucht)    * Videoaufzeichnungen                                                   * Wöchentliche Bonitierung"/>
    <m/>
    <n v="1"/>
    <s v="Insgesamt 240 Tiere (m/w); je Variante 120 Tiere, 4 Durchgänge; je Durchgang 60 Tiere"/>
    <s v="je Bucht ca. 10 Tiere"/>
    <s v="Start: Mai 2016"/>
    <m/>
    <m/>
    <m/>
    <m/>
  </r>
  <r>
    <s v="Schleswig-Holstein"/>
    <s v="Bedeutung der Mensch-Tier-Kontakte/Betreuungsintensität für das Schwanzbeißgeschehen in der Ferkelaufzucht "/>
    <x v="1"/>
    <x v="1"/>
    <s v="Institut für Tierzucht und Tierhaltung, CAU Kiel (Prof. Dr. J. Krieter, TA Anja Honeck), Praxisbetriebe"/>
    <s v="jkrieter@tierzucht.uni-kiel.de, ahoneck@tierzucht.uni-kiel.de, "/>
    <d v="2016-06-01T00:00:00"/>
    <d v="2017-09-01T00:00:00"/>
    <s v="* Hat eine Erhöhung der Tier-Mensch-Kontakte Einfluss auf das Beißgeschehen                  * Veränderungen im Verhalten ?  "/>
    <m/>
    <m/>
    <m/>
    <m/>
    <m/>
    <m/>
    <m/>
    <m/>
    <m/>
    <m/>
    <m/>
    <n v="1"/>
    <m/>
    <m/>
    <m/>
    <m/>
    <s v="?"/>
    <s v="* 2 Praxisbetriebe, wiederholte Durchgänge                        * 2 Varianten, Kontrolle: normale Mensch-Tier-Kontakte; Versuch: Erhöhung der Mensch-Tier--Kontakte in den beiden Aktivitätsphasen (vormittags, nachmittag) durch Betreten der Bucht                                                                        * Strohmehl etc. täglich frisch, Betreuung  &quot;on Top&quot;               * Wöchentliche Bonitierung, stark eingeschränkte Videoaufzeichungen (einzelne Buchten)"/>
    <m/>
    <n v="1"/>
    <s v="Anzahl Durchgänge (DG) variiert zwischen den Betrieben: min. 4 DG bis max. 10 DG"/>
    <s v="Anzahl Buchten varriert zwischen den Betrieben "/>
    <s v="Start:  Juni 2016"/>
    <m/>
    <m/>
    <m/>
    <m/>
  </r>
  <r>
    <s v="Schleswig-Holstein"/>
    <s v="Einfluss einer stark erhöhten Rohfaserversorgung auf das Auftreten von Schanzbeißen bei nicht kupierten Schweinen"/>
    <x v="1"/>
    <x v="1"/>
    <s v="ISN Projekt GmbH (Dr. K.-H. Tölle), Institut für Tierzucht und Tierhaltung, CAU Kiel (Prof. Dr. J. Krieter, TA Anja Honeck), Lehr- und Versuchszentrum Futterkamp, LWK Schleswig-Holstein (Dr. Onno Burfeind)"/>
    <s v="jkrieter@tierzucht.uni-kiel.de, ahoneck@tierzucht.uni-kiel.de, toelle@schweine.net"/>
    <d v="2016-07-01T00:00:00"/>
    <d v="2017-09-01T00:00:00"/>
    <s v="* Hat Form der Rohfaserver-sorgung Auswirkungen auf das Beißgeschen ?                        * Sind Verhaltensunterschiede erkennbar ?                             * Wird Rohfaserangebot ange-nommen ?                               * Beeinflussung der Leistungs-parameter ?    "/>
    <m/>
    <m/>
    <n v="1"/>
    <m/>
    <m/>
    <m/>
    <m/>
    <m/>
    <m/>
    <m/>
    <m/>
    <m/>
    <m/>
    <m/>
    <m/>
    <m/>
    <s v="A"/>
    <s v="* Lehr- und Versuchszentrum Futterkamp                              * 480 Tiere, identische Buchten, ca. 10 Tiere je Bucht                                         * Heu oder Stroh täglich frisch, Rohfaser &quot;on Top&quot;               * Wöchentliche Bonitierung, Videoaufzeichungen                * 4 Versuchsgruppen (VG1: Rf in FA: 3,4%; VG2: 5%; VG3: 6%; VG4: Rf im Futter wie VG1; zusätzliche Rf über Futterautomat"/>
    <m/>
    <n v="1"/>
    <s v="Insgesamt 480 Tiere (m/w); je Variante 120 Tiere, Verteilung der Durchgänge über 5 Absetzwochen"/>
    <s v="je Bucht ca. 10 Tiere"/>
    <s v="Start: Juli 2016"/>
    <m/>
    <m/>
    <m/>
    <m/>
  </r>
  <r>
    <s v="Thüringen"/>
    <s v="Untersuchungen zur Vermeidung von Kannibalismus bei der Haltung unkupierter Schweine (Versuche in der LPA Dornburg)"/>
    <x v="1"/>
    <x v="0"/>
    <s v="Thüringer Landesanstalt für Landwirtschaft, Jena (TLL), Dr. Thomas Bauer, Katrin Rau"/>
    <s v="thomas.bauer@tll.thueringen.de"/>
    <d v="2012-01-01T00:00:00"/>
    <d v="2014-12-01T00:00:00"/>
    <s v="Erprobung verschiedener Variationen der Haltungsbedingungen sowie Managementmaßnahmen zur Verminderung des Auftretens von Schwanzbeißen bei unkupierten Schweinen, um zukünftig auf das Kupieren der Schwänze weitgehend verzichten zu können. Der Fokus liegt dabei auf möglichst einfachen und kostengünstigen Variationen, um die wirtschaftliche Akzeptanz in der Praxis zu erhöhen.  Bisher Buchtenstrukturierung, Minerallecksteine ad libitum"/>
    <n v="1"/>
    <m/>
    <m/>
    <m/>
    <m/>
    <m/>
    <m/>
    <n v="1"/>
    <m/>
    <m/>
    <m/>
    <m/>
    <m/>
    <m/>
    <m/>
    <m/>
    <s v="AM"/>
    <s v="Versuchsreihen in LPA Dornburg/TLPVG Buttelstedt. Beginn: Einstallung von vier Wochen alten Ferkeln in Flatdecks, Ende: Schlachtung bei etwa 120 kg Lebendmasse. Insgesamt drei Versuchsreihen in 2012 bis 2014, Je Versuchsreihe standen 90 (1. V.) bzw. 120 Tiere (ab 2. V.) zur Verfügung, die zu je 15 Tieren und nach Geschlecht getrennt aufgestallt wurden. In allen Buchten befand sich als Beschäftigung die in der LPA üblichen Objekte (Kette mit Anhängsel – kleiner Ball). In den Versuchsgruppen wurden zusätzlich Minerallecksteine (= Bucht mit Lecksteinwippe) aufgehängt bzw. Struktur in die Bucht gebracht (= Strukturbucht). Die Einteilung in die entsprechenden Versuchsgruppen fand im Flatdeck statt. Weiteres Beschäftigungsmaterial nur im Bedarfsfall (Schwanzbeißen). Kontrollgruppen blieben ohne zusätzliche Beschäftigung.  Ab dem 2. V. Tiere mit Schwanz zu 1/3 kupiert als weitere Kontrollgruppe. Wöchentliche Schwanzbonitur. In den Mastabteilen lückenlose Videoaufnahmen während der Lichtphase."/>
    <m/>
    <n v="1"/>
    <n v="3"/>
    <s v="8 a 15 Tiere"/>
    <s v="Auswertung der ersten beiden Durchgänge: - Schwanzbeißen beginnt meist im Läuferstall 1 bis 3 Wochen nach Einstallung schlagartig, dann Beruhigung_x000a_- Zweite Spitze: 1 – 3 Wochen nach Umstallung in die Mast_x000a_- beruhigt sich meist in der Mittelmast;  Endmast (fast) keine neuen Verletzungen_x000a_- Bei getrenntgeschlechtlicher Aufstallung: Weibliche Tiere deutlich stärker betroffen als Kastrate_x000a_- Tiere in den ersten 6 – 8 Wochen der Mast sehr unruhig/aktiv_x000a_- Ausbruch bei abrupten Veränderungen: z. B. Ein-/Umstallung, Wetterwechsel, Vertretung, Havarien_x000a_- viele Schwanznekrosen_x000a_- Zusätzliche Versuchs-Maßnahmen ohne Effekt auf SB_x000a_- Buchtenstrukturierung in Funktionsbereiche ist aufgrund des Platzmangels in der Endmast nicht mehr möglich Die Auswertung brachte keine signifikanten Unterschiede zwischen den Varianten hinsichtlich SB-Häufigkeit, Mast- oder Schlachtleistung. Es waren in allen Varianten mehr als 50% der Tiere betroffen._x000a_1. SB trat schon im Flatdeck auf und war dort intensiver als im Mastabschnitt, Zum Mastende Beruhigung_x000a_2. SB bei weiblichen Tieren insges. stärker als bei Kastraten_x000a_Die Auswertung des dritten Durchgangs und damit die Gesamtauswertung aller Wiederholungen läuft zurzeit."/>
    <n v="50"/>
    <m/>
    <s v="Bei den Versuchen konnte keine Lösung für das Problem des Schwanzbeißens bei unkupierten Schweinen gefunden werden. Bereits bekannte Fakten, wie der Einfluss der Fütterung, des Stallklimas, der Tiergesundheit auf das Tierverhalten, wurden bestätigt. Der Einfluss der Wasseraufnahme auf das Tierverhalten konnte untermauert werden. Es ist zu empfehlen, über Wasseruhren pro Abteil den Verbrauch der Wassermenge zu beobachten, um so insbesondere auf tiergesundheitliche Probleme schneller reagieren zu können. [2014] Zukünftige Untersuchungen:_x000a_Nekrosenbildung verhindern_x000a_Läuferbereich, sowie Abschnitte um die Ein- bzw. Umstallungen müssen stärker eingebunden werden"/>
    <s v="Bauer + Rau (2012) Kupieren vermeidbar?. Bauernzeitung 11/2012, S. 50 - 52  | Bauer (2012) Neue Anforderungen in der Schweinehaltung ab 2013. TBV-Journal, 08/12, S. 13  | Bauer + Rau (2012) Ringelschwänzchen in Gefahr. dlz-primus Schwein, 10/12, S.38 - 42  | Bauer + Rau (2012) Schwanzbeißen: Mehr Platz allein reicht nicht!. Top agrar 7/2012, Spezialprogramm Schweinehaltung, S. 23  | Bauer + Rau (2013) Untersuchungen zum Schwanzbeißen bei Schweinen. HCX 1-2013, S.72 – 75  | Bauer + Rau (2013) Untersuchungen zum Schwanzbeißen bei Schweinen. Schweinezucht aktuell 42, S.12 - 14  | Bauer + Rau (2013) Enthornt, gekappt und abgeschnitten. Bauernzeitung, 31/2013; S. 44 - 45  | Bauer + Rau (2013) Kupierverbot wäre verfrüht. DGS Magazin, 36/2013; S. 44 - 47  | Bauer (2013) Den Beißern auf der Spur/Haltungsstress als Auslöser. TOP agrar 4/2013, S. S6  | Bauer + Rau (2014) Untersuchungen zum Schwanzbeißverhalten bei unkupierten Schweinen. http://www.tll.de/ainfo  | Bauer + Rau (2014) Geht es auch mit?. Bauernzeitung 33/2014; S.42 - 43  | Bauer + Rau (2014) Verletzter Schwanz: Tiere ziehen sich zurück. SUS 5/2014, S.76  | Bauer + Rau (2014) Untersuchungen zum Schwanzbeißen. Bauernblatt 47/2014, S. 35 - 37"/>
  </r>
  <r>
    <s v="Thüringen"/>
    <s v="Verfahrenstechnische Untersuchungen zum Schwanzbeißen bei Ferkeln und Mastschweinen unter Praxisbedingungen (Masterarbeit)"/>
    <x v="0"/>
    <x v="0"/>
    <s v="Thüringer Landesanstalt für Landwirtschaft, Jena (TLL), Martin-Luther-Universität Halle; Dr. Thomas Bauer, Katrin Rau, Dr. Frosch"/>
    <s v="thomas.bauer@tll.thueringen.de"/>
    <d v="2013-01-01T00:00:00"/>
    <d v="2014-12-01T00:00:00"/>
    <s v="Ziel dieser Arbeit war, zu klären, welche Faktoren das Schwanzbeißen auslösen können und wie sich diese auf die verschiedenen Haltungssysteme der Schweine auswirken und beurteilen lassen. Weiterhin sollten wirkungsvolle Verfahrensweisen und Möglichkeiten gefunden werden, die das Auftreten von Schwanzbeißen wirksam verhindern können, um zu beurteilen, ob diese für ein langfristiges Kupierverbot der Schwänze genügen."/>
    <n v="1"/>
    <n v="1"/>
    <n v="1"/>
    <n v="1"/>
    <m/>
    <m/>
    <m/>
    <m/>
    <m/>
    <m/>
    <m/>
    <m/>
    <m/>
    <m/>
    <m/>
    <m/>
    <s v="AM"/>
    <s v="Untersuchungen in 3 Betrieben: ein konventionell wirtschaftender Betrieb (A) auf Teil- und Vollspaltenboden, ein konventionell wirtschaftender Betrieb auf Tiefstreu (B) und ein Betrieb (C) mit sowohl ökologischer Schweinehaltung auf Stroh, als auch konventioneller Haltung mit bis zu 50 kg LM ebenfalls auf Stroh und ab 50 kg LM auf Teilspaltenboden. Schweine teilweise nicht kupiert."/>
    <m/>
    <n v="3"/>
    <m/>
    <s v="4 bis 12 pro Betrieb in unterschiedlichen Gruppengrößen"/>
    <s v="Klima, Platzangebot/Struktur, Havarien bei Lüftungsanlage und Fütterung haben großen Einfluss"/>
    <m/>
    <m/>
    <s v="Wichtig ist, dass der Schweinehalter bereits bei den ersten Anzeichen von Schwanzbeißen reagiert und nicht wartet bis Blut fließt und das Problem außer Kontrolle gerät. Ausreichend Beschäftigung, eine hohe Beobachtungsintensität im Bestand, das Identifizieren und Entfernen eines Beißers aus der Gruppe und intensive Handarbeit sind Faktoren, die auf einer intensiven Tier- Mensch- Beziehung aufbauen und bedeutend zur erfolgreichen Haltung ohne Schwanzbeißen von unkupierten Tieren beitragen. Die gezielte und tägliche Tierbeobachtung ist unerlässlich. Es sollten die genannten ursächlichen Faktoren beseitigt werden und für optimierte Haltungs-, Klima-, und Fütterungsverhältnisse gesorgt werden, um das Wohlbefinden der Schweine bestmöglich zu ermöglichen."/>
    <s v="Patricia Schult (2014), Masterarbeit &quot;Verfahrenstechnische Untersuchungen zum Schwanzbeißen bei Ferkeln und Mastschweinen unter Praxisbedingungen&quot;, Martin-Luther-Universität Halle-Wittenberg"/>
  </r>
  <r>
    <s v="Thüringen"/>
    <s v="Analyse ausgewählter Verhaltensweisen von Mastschweinen in den ersten Wochen der Mast bei differenzierter Ausgestaltung der Haltungsumwelt (Bachelorarbeit)"/>
    <x v="1"/>
    <x v="0"/>
    <s v="Thüringer Landesanstalt für Landwirtschaft, Jena (TLL), Dr. Thomas Bauer, Katrin Rau, Hochschule Anhalt_x000a_Fachbereich Landwirtschaft, Ökotrophologie und Landschaftsentwicklung, Dr. Heiko Scholz"/>
    <s v="h.scholz@loel.hs-anhalt.de, thomas.bauer@tll.thueringen.de"/>
    <d v="2013-01-01T00:00:00"/>
    <d v="2013-12-01T00:00:00"/>
    <s v="Veränderung des Verhaltens am Beginn der Mast analysieren sowie eine mögliche positive Beeinflussung des Schwanzbeißens durch die Haltungsform und die differenzierten geschlechtlichen Aufstallungsvarianten aufzeigen."/>
    <m/>
    <m/>
    <m/>
    <m/>
    <m/>
    <m/>
    <m/>
    <m/>
    <m/>
    <m/>
    <m/>
    <n v="1"/>
    <m/>
    <m/>
    <m/>
    <m/>
    <s v="M"/>
    <s v="Auswertung von Videoaufnahmen in den ersten fünf Wochen der Mastperiode ab der Umstallung hinsichtlich Veränderung ausgewählter Verhaltensweisen in unterschiedlich gestalteten Haltungsvarianten._x000a_Dabei wurde pro Woche ein Tag mit neun Stunden Beobachtungsdauer im 5-Minuten Intervall analysiert. Diese Beobachtungen wurden mit den verschiedenen Gestaltungsvarianten, der differenzierten geschlechtlichen Aufstallung und den Beschädigungen durch Schwanzbeißen in Verbindung gesetzt."/>
    <m/>
    <n v="1"/>
    <n v="1"/>
    <s v="8 a 15 Tiere"/>
    <s v="Einen statistisch nachweisbaren Einfluss auf die gezeigten Verhaltensweisen konnte durch die Woche bestätigt werden, jedoch nicht durch die unterschiedlichen Haltungsformen. Es wurde festgestellt, dass der Bewegungsanteil im Verlauf der ersten fünf Wochen abfällt während der Liegeanteil tendenziell ansteigt. Ebenfalls konnte ein leichter Anstieg der Fütterung in den ersten fünf Wochen der Mast verzeichnet werden. Durch eine getrenntgeschlechtliche Aufstallung war ein differenziertes Verhalten zwischen den beiden Geschlechtern beweisbar. Die weiblichen Tiere sind in den ersten fünf Wochen der Mast aktiver als die Börgen und weisen eine geringere Nahrungsaufnahme auf. Unter Einbeziehung der Daten bezüglich der Schwanzbeschädigungen am Ende der Mast konnte festgestellt werden, dass die weiblichen Tiere höhere Verluste, hinsichtlich Schwanzverletzungen, aufweisen als kastrierte Tiere. Jedoch waren die Verletzungen bzw. Verluste des Schwanzes in den gemischtgeschlechtlichen Gruppen noch wesentlich höher. Die zusätzlichen Raumgestaltungselemente zeigten keinen Effekt auf die geäußerten Verhaltensweisen, lediglich bei der Wand kann bei den weiblichen Tieren ein positiver Wirkung nachgewiesen werden, da die Schwanzverletzungen deutlich geringer waren als ohne Wand."/>
    <m/>
    <m/>
    <s v="Ein einfacher Verzicht auf das Schwanzkupieren bei gleichzeitiger Beibehaltung der derzeit in der Praxis anzutreffenden Produktionsbedingungen ist flächendeckend nicht möglich. Dies kann zu tierschutzrelevanten Zuständen und hohen ökonomischen Ausfällen führen. "/>
    <s v="Jessica Bernert (2014), Bachelorarbeit &quot;Analyse ausgewählter Verhaltensweisen von Mastschweinen in den ersten Wochen der Mast bei differenzierter Ausgestaltung der Haltungsumwelt&quot;, Hochschule Anhalt"/>
  </r>
  <r>
    <s v="Thüringen"/>
    <s v="Untersuchungen Langschwanz Betrieb "/>
    <x v="0"/>
    <x v="0"/>
    <s v="Thüringer Landesanstalt für Landwirtschaft, Jena (TLL), Dr. Thomas Bauer, Katrin Rau"/>
    <s v="thomas.bauer@tll.thueringen.de"/>
    <d v="2014-01-01T00:00:00"/>
    <d v="2015-12-01T00:00:00"/>
    <s v="Prüfung von verschiedenen Beschäftigungsmaterialien/-objekten zwecks Vorbeugens von Schwanzbeißen im Betrieb"/>
    <n v="1"/>
    <m/>
    <m/>
    <m/>
    <m/>
    <m/>
    <m/>
    <m/>
    <m/>
    <m/>
    <m/>
    <m/>
    <m/>
    <m/>
    <m/>
    <m/>
    <s v="AM"/>
    <s v="1 Praxisbetrieb, 2 Durchggänge mit 4 Buchten a 13 Tiere, unkupiert. Varianten (1 Bucht / Variante):_x000a_* Kontrolle (Standardbucht): 1 x täglich Heu (Handvoll auf Festfläche) + bereits vorhandene Futterketten_x000a_* Test 1: Standardbucht + Hanf-Seil_x000a_* Test 2: Standardbucht + Hanf-Seil + Bite-Rite_x000a_* Test 3: Standardbucht + Hanf-Seil + Bite-Rite + zusätzlich Gabe Heu_x000a_"/>
    <s v="Je 52 männlichen Kastraten mit Langschwanz wurde bereits im Abferkelstall Heu angeboten. Vier Varianten wurden entsprechend der betrieblichen Möglichkeiten geprüft. Maststall: Die Buchtengestaltung erfolgte hinsichtlich Heugabe analog. Die Bite-Rite wurden durch Ketten mit Hardgummi, welche auch als „Wippe“ dienten, ersetzt._x000a_"/>
    <n v="1"/>
    <n v="2"/>
    <s v="4 a 13 Tiere"/>
    <s v="Von insgesamt 104 Tieren hatten zum Mastende 22 Tiere (23%) intakte Schwänze. Dabei waren die Unterschiede zwischen den Durchgängen größer als zwischen den Varianten. Das angebotene Beschäftigungsmaterial wurde sehr gut von den Tieren angenommen, verhinderte aber nicht die Problematik Schwanzbeißen. "/>
    <m/>
    <n v="77"/>
    <s v="Unter den in diesem Betrieb vorherrschenden Produktionsbedingungen ist die Teilnahme an Langschwanzprojekten nicht zu empfehlen. Die eingesetzten Maßnahmen konnten massives Schwanzbeißen nicht verhindern, auch nicht die Gabe von Heu."/>
    <m/>
  </r>
  <r>
    <s v="Thüringen"/>
    <s v="Thüringer Beratungs- und Managementsystem &quot;Caudophagie&quot;"/>
    <x v="2"/>
    <x v="0"/>
    <s v="18 schweinehaltende Betriebe in Kooperation mit TSK Thüringen, TVL e.V. und IGS Thüringen e.V., Koordination über Thüringer Landesanstalt für Landwirtschaft"/>
    <s v="simone.mueller@tll.thueringen.de"/>
    <d v="2016-01-01T00:00:00"/>
    <d v="2018-12-01T00:00:00"/>
    <s v="Etablierung eines praxiserprobten Beratungs- und Managementsystem, auf dessen Grundlage langfristig der Verzicht auf das Schwanzkürzen in Thüringen umgesetzt werden kann"/>
    <m/>
    <m/>
    <m/>
    <m/>
    <m/>
    <m/>
    <m/>
    <m/>
    <m/>
    <m/>
    <m/>
    <m/>
    <m/>
    <n v="1"/>
    <m/>
    <m/>
    <s v="AM"/>
    <s v="Bearbeitung von 6 Arbeitspaketen:                                       - Ursachen-/Risikoanalyse in Ferkelproduktion, - aufzucht und Schweine-mast (18 Projektbetriebe)_x000a_- Schulung und Beratung der Betriebe zur Risikominimierung_x000a_- Umsetzung der Maßnahmepläne_x000a_- Etablierung von Vergleichsuntersuchungen zur schrittweisen Verminderung des Schwanzkürzens unter praktischen Bedingungen in den Produktionsketten_x000a_- Auswertung der Ergebnisse_x000a_- Sammlung und Weitergabe von Wissen an Einzelbetriebe durch Fachorganisationen über Fachberater_x000a_"/>
    <m/>
    <n v="18"/>
    <s v="3 Durchgänge je Betrieb mit kupierten und unkupierten Tieren ab 2017"/>
    <s v="wird betriebs-spezifisch in 2017 festgelegt"/>
    <m/>
    <m/>
    <m/>
    <m/>
    <m/>
  </r>
  <r>
    <m/>
    <m/>
    <x v="4"/>
    <x v="3"/>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51">
  <r>
    <s v="Bayern"/>
    <s v="Einflussfaktoren auf das Auftreten und die Entwicklung von Schwanzbeißen bei Aufzuchtferkeln im konventionellen Betrieb"/>
    <s v="Versuch"/>
    <s v="w"/>
    <s v="Bayerische Landesanstalt für Landwirtschaft, Institut für Landtechnik und Tierhaltung (Dr. Christina Jais, Miriam Abriel, Anja Müller)"/>
    <s v="christina.jais@lfl.bayern.de; miriam.abriel@lfl.bayern.de; anja.mueller@LfL.bayern.de"/>
    <s v="* Ist es möglich, unkupierte Schweine in konventionellen Buchten zu halten? _x000a_* Welche Haltungsfaktoren sind ausschlaggebend?                                                                                  * Welche Anpassungen im Management sind nötig?"/>
    <d v="2011-07-01T00:00:00"/>
    <d v="2017-12-01T00:00:00"/>
    <n v="1"/>
    <n v="1"/>
    <m/>
    <m/>
    <m/>
    <n v="1"/>
    <m/>
    <m/>
    <m/>
    <n v="1"/>
    <m/>
    <n v="1"/>
    <m/>
    <m/>
    <m/>
    <m/>
    <s v="Schwarzenau"/>
    <s v="AM"/>
    <s v="* 8 baugleiche Versuchsbuchten auf Station (LVFZ Schwarzenau)_x000a_* untersuchte Faktoren: _x000a_Kupieren / nicht Kupieren; _x000a_&quot;enrichment&quot; (Beschäftigungsobjekte; _x000a_Beschäftigungsmaterialien);_x000a_offene Tränke; _x000a_Besatzdichte; _x000a_Kupierlänge; _x000a_Vaterrasse"/>
    <s v="* insg. 6 Jahre, bisher 5 Jahre mit 16 Durchgängen (120 Versuchsgruppen)"/>
    <n v="1"/>
    <n v="16"/>
    <n v="8"/>
    <m/>
    <s v="* für unkupierte Tiere bereits in der Aufzucht hohes Risiko für Schwanzbeißen: in Standardbuchten ca. 90%, in ausgestalteten Buchten etwa 30-40% (p &lt; 0,001). _x000a_* Gabe von Raufutter von Anfang an scheint wichtigster Faktor zu sein, Besatzdichte zweitrangig, Spielzeuge kein Einfluss._x000a_ Einfluss der Kupierlänge: 2/3 kupierte Tiere keine Verletzungen, 1/3 kupiert mittelgradige Verletzungen, unkupiert: hochgradige Verletzungen (p &lt; 0,001)_x000a_* Einfluss der Vaterrasse: kein Einfluss feststellbar außer im zeitlichen Verlauf_x000a_* in den anschließenden Mastgruppen unregelmäßig auftretendes Schwanzbeißen, schwer zu interpretieren aufgrund unterschiedlicher Ausgangsbedingungen (Vorschädigungen aus der Ferkelaufzucht)._x000a_* Insgesamt etwa nur 10-20% der Tiere mit intaktem Ringelschwanz zum Schlachten * Zu weiteren geprüften Faktoren (Einstreu statt Heuraufe, Grascobs statt Heu, Ferkel aus Bewegungsbuchten) liegen die Ergebnisse noch nicht vor."/>
    <n v="24"/>
    <n v="94"/>
    <s v="Ein kurzfristiger und flächendeckender Verzicht auf das Kupieren in unveränderten Standardbuchten scheint, selbst bei Vorlage von Raufutter kombiniert mit einem höheren Flächenangebot, nicht möglich und im Hinblick auf die Tiere nicht verantwortbar zu sein. Ein Herantasten an das Thema sollten interessierte Praxisbetriebe nur in begrenztem Umfang, also mit nur wenigen nicht bzw. weniger kurz kupierten Tieren, angehen. Der Einsatz von Raufutter scheint unerlässlich. Die Gabe von Raufutter, bei Bedarf ergänzt um die Herausnahme hartnäckig beißender Tiere erwies sich in Versuchen stets als wirkungsvoll. Es ist anzunehmen, dass diese Maßnahmen auch bei kupierten Tieren und bei Mastschweinen greifen werden. In der landwirtschaftlichen Praxis wird eine für das Thema Schwanzbeißen aufmerksamere Betreuung der Schweinebestände notwendig sein, um die im vorigen Absatz genannten Gegenmaßnahmen zur vollen Wirkung zu bringen. Hierzu gehört auch das Wissen um frühe Anzeichen eines aufkommenden Schwanzbeißens (zum Körper gezogener Schwanz) sowie das Vorhandensein von Separationsbuchten, die eine Voraussetzung für die Herausnahme hartnäckig beißender Tiere sind. Damit muss dem Thema ausreichend Bedeutung schon bei der landwirtschaftlichen Ausbildung zukommen."/>
    <s v="# Abriel, M.; Jais, C. (2013): Mehr Tierwohl - Maßnahmen im Bereich der Haltung: Versuche zur Reduzierung des Schwanzbeißens bei Ferkeln; Tagungsbandbeitrag Landtechnisch- bauliche Jahrestagung, Hergolding; LfL-Schriftenreihe Ausg.: 11, S. 39 bis 48, ISSN: ISSN 1611-4159_x000a_# Abriel, M.; Jais, C. (2013): Einfluss des Kupierens, der Haltungsbedingungen und Gegenmaßnahmen auf das Auftreten und die Entwicklung von Kannibalismus bei Aufzuchtferkeln im konventionellen Betrieb; Tagungsbandbeitrag  BTU Tagung Vechta, S. 17 bis 22, 6 Seiten; KTBL_x000a_# Abriel, M.; Jais, C. (2013): Einfluss der Haltungsbedingungen auf das Auftreten von Kannibalismus bei Aufzuchtferkeln; Landtechnik, Ausg.: 68(6) 2013, S. 389 bis 394, KTBL_x000a_# Abriel, M.; Jais, C.; Bernhardt, H. (2014): Influence of tail docking, housing conditions and stocking density on the appearance of cannibalism in weaning piglets; Tagungsbandbeitrag; AgEng, Zürich, Schweiz_x000a_# Abriel, M.; Jais, C.; Bernhardt, H. (2014): Einfluss der Buchtengestaltung und des Platzangebots auf das Schwanzbeißen bei Aufzuchtferkeln; Landtechnik, Ausg.: 69(6) 2014, S. 308 bis 314, KTBL; online verfügbar: https://www.landtechnik-online.eu/ojs-2.4.5/index.php/landtechnik/article/view/719_x000a_# Außerdem alle Ergebnisse kurz zusammengefasst: http://www.lfl.bayern.de/ilt/tierhaltung/schweine/029325/index.php"/>
    <s v="Bayern"/>
    <s v="Einflussfaktoren auf das Auftreten und die Entwicklung von Schwanzbeißen bei Aufzuchtferkeln im konventionellen Betrieb"/>
    <s v="Factors influencing occurrence and development of tail biting in conventional weaner piglets"/>
    <x v="0"/>
    <x v="0"/>
    <s v="Bayerische Landesanstalt für Landwirtschaft, Institut für Landtechnik und Tierhaltung (Dr. Christina Jais, Miriam Abriel, Anja Müller)"/>
    <s v="christina.jais@lfl.bayern.de; miriam.abriel@lfl.bayern.de; anja.mueller@LfL.bayern.de"/>
    <s v="* Ist es möglich, unkupierte Schweine in konventionellen Buchten zu halten? _x000a_* Welche Haltungsfaktoren sind ausschlaggebend?                                                                                  * Welche Anpassungen im Management sind nötig?"/>
    <s v="(1) Is is possible to kkep undocked pigs in conventional standard pens?, (2) Which husbandry factors are influential?"/>
    <d v="2011-07-01T00:00:00"/>
    <d v="2017-12-01T00:00:00"/>
    <n v="1"/>
    <n v="1"/>
    <n v="0"/>
    <n v="0"/>
    <n v="0"/>
    <n v="1"/>
    <n v="0"/>
    <n v="0"/>
    <n v="0"/>
    <n v="1"/>
    <n v="0"/>
    <n v="1"/>
    <n v="0"/>
    <n v="0"/>
    <n v="0"/>
    <n v="0"/>
    <s v="Schwarzenau"/>
    <x v="0"/>
    <s v="* 8 baugleiche Versuchsbuchten auf Station (LVFZ Schwarzenau)_x000a_* untersuchte Faktoren: _x000a_Kupieren / nicht Kupieren; _x000a_&quot;enrichment&quot; (Beschäftigungsobjekte; _x000a_Beschäftigungsmaterialien);_x000a_offene Tränke; _x000a_Besatzdichte; _x000a_Kupierlänge; _x000a_Vaterrasse"/>
    <s v="* 8 baugleiche Versuchsbuchten auf Station (LVFZ Schwarzenau)_x000a_* untersuchte Faktoren: _x000a_Kupieren / nicht Kupieren; _x000a_&quot;enrichment&quot; (Beschäftigungsobjekte; _x000a_Beschäftigungsmaterialien);_x000a_offene Tränke; _x000a_Besatzdichte; _x000a_Kupierlänge; _x000a_Vaterrasse"/>
    <s v="* insg. 6 Jahre, bisher 5 Jahre mit 16 Durchgängen (120 Versuchsgruppen)"/>
    <m/>
    <n v="1"/>
    <n v="1"/>
    <n v="16"/>
    <m/>
    <n v="8"/>
    <m/>
    <s v="* für unkupierte Tiere bereits in der Aufzucht hohes Risiko für Schwanzbeißen: in Standardbuchten ca. 90%, in ausgestalteten Buchten etwa 30-40% (p &lt; 0,001). _x000a_* Gabe von Raufutter von Anfang an scheint wichtigster Faktor zu sein, Besatzdichte zweitrangig, Spielzeuge kein Einfluss._x000a_ Einfluss der Kupierlänge: 2/3 kupierte Tiere keine Verletzungen, 1/3 kupiert mittelgradige Verletzungen, unkupiert: hochgradige Verletzungen (p &lt; 0,001)_x000a_* Einfluss der Vaterrasse: kein Einfluss feststellbar außer im zeitlichen Verlauf_x000a_* in den anschließenden Mastgruppen unregelmäßig auftretendes Schwanzbeißen, schwer zu interpretieren aufgrund unterschiedlicher Ausgangsbedingungen (Vorschädigungen aus der Ferkelaufzucht)._x000a_* Insgesamt etwa nur 10-20% der Tiere mit intaktem Ringelschwanz zum Schlachten * Zu weiteren geprüften Faktoren (Einstreu statt Heuraufe, Grascobs statt Heu, Ferkel aus Bewegungsbuchten) liegen die Ergebnisse noch nicht vor."/>
    <s v="* für unkupierte Tiere bereits in der Aufzucht hohes Risiko für Schwanzbeißen: in Standardbuchten ca. 90%, in ausgestalteten Buchten etwa 30-40% (p &lt; 0,001). _x000a_* Gabe von Raufutter von Anfang an scheint wichtigster Faktor zu sein, Besatzdichte zweitrangig, Spielzeuge kein Einfluss._x000a_ Einfluss der Kupierlänge: 2/3 kupierte Tiere keine Verletzungen, 1/3 kupiert mittelgradige Verletzungen, unkupiert: hochgradige Verletzungen (p &lt; 0,001)_x000a_* Einfluss der Vaterrasse: kein Einfluss feststellbar außer im zeitlichen Verlauf_x000a_* in den anschließenden Mastgruppen unregelmäßig auftretendes Schwanzbeißen, schwer zu interpretieren aufgrund unterschiedlicher Ausgangsbedingungen (Vorschädigungen aus der Ferkelaufzucht)._x000a_* Insgesamt etwa nur 10% der Tiere mit intaktem Ringelschwanz zum Schlachten"/>
    <n v="24"/>
    <n v="94"/>
    <m/>
    <m/>
  </r>
  <r>
    <s v="Brandenburg"/>
    <s v="Haltung von unkupierten Schweinen mit Schwerpunkt Ferkelaufzucht"/>
    <s v="Versuch"/>
    <s v="p"/>
    <s v="Brandenburger Landesamt für Ländliche Entwicklung, Landwirtschaft und Flurneuordnung (Dr. Thomas Paulke)"/>
    <s v="thomas.paulke@lelf.brandenburg.de"/>
    <s v="Haltung von Aufzuchtferkeln: Optimierung der Aufstallung, Futterzusammensetzung, _x000a_Wasserversorgung, Beschäftigung_x000a_und rohfaserhaltigen Futterkomponenten."/>
    <d v="2012-01-01T00:00:00"/>
    <d v="2015-12-01T00:00:00"/>
    <m/>
    <m/>
    <m/>
    <m/>
    <m/>
    <m/>
    <m/>
    <m/>
    <m/>
    <m/>
    <m/>
    <n v="0"/>
    <m/>
    <m/>
    <m/>
    <m/>
    <s v="(Schwarzenau+)"/>
    <s v="A"/>
    <s v="405 Tiere in 8 Durchgängen"/>
    <s v="in Teltow/Ruhlsdorf"/>
    <n v="1"/>
    <n v="8"/>
    <m/>
    <m/>
    <s v="57 % der Tiere erreichten ohne Schwanzverluste die Mast. Im Festflächen-Klimazonen-Aufzuchtstall traten im ersten Durchgang (1 Bucht, 27 Tiere) keine Verluste auf."/>
    <n v="0"/>
    <n v="85"/>
    <s v="Die erfolgversprechende Umsetzung eine Verzichtes auf das Kupieren des Schwanzes ist mit folgenden zu lösenden Themenkomplexen verknüpft:_x000a_Rohfaserangebot, Futterwahlmöglichkeiten, strukturierte Buchten mit Bereichen die individuelle Wahlmöglichkelten ermöglichen, Zucht auf ruhiges Temperament, größere Anpassungsfähigkeit, stärkere Impulskontrolle._x000a_Der LandWirt muss betrebt sein, mehr in Haltungssystemen zu denken, die den Tieren mehr Raum für die Befriedigung von individuellen Ansprüchen lassen."/>
    <s v="Bauernzeitung 35/2015, S 40-41: &quot;Geringelt und gesund&quot;"/>
    <s v="Brandenburg"/>
    <s v="Haltung von unkupierten Schweinen mit Schwerpunkt Ferkelaufzucht"/>
    <s v="Rearing of non-tail docked pigs with focus on weaner piglets"/>
    <x v="0"/>
    <x v="1"/>
    <s v="Brandenburger Landesamt für Ländliche Entwicklung, Landwirtschaft und Flurneuordnung (Dr. Thomas Paulke)"/>
    <s v="thomas.paulke@lelf.brandenburg.de"/>
    <s v="Haltung von Aufzuchtferkeln: Optimierung der Aufstallung, Futterzusammensetzung, _x000a_Wasserversorgung, Beschäftigung_x000a_und rohfaserhaltigen Futterkomponenten."/>
    <s v="Optimise pen characteristics, feed composition and fibre content, water supply and enrichment in weaner piglets in order to reduce tail biting"/>
    <d v="2012-01-01T00:00:00"/>
    <d v="2015-12-01T00:00:00"/>
    <n v="0"/>
    <n v="0"/>
    <n v="0"/>
    <n v="0"/>
    <n v="0"/>
    <n v="0"/>
    <n v="0"/>
    <n v="0"/>
    <n v="0"/>
    <n v="0"/>
    <n v="0"/>
    <n v="0"/>
    <n v="0"/>
    <n v="0"/>
    <n v="0"/>
    <n v="0"/>
    <s v="(Schwarzenau+)"/>
    <x v="1"/>
    <s v="405 Tiere in 8 Durchgängen"/>
    <s v="405 Tiere in 8 Durchgängen"/>
    <s v="in Teltow/Ruhlsdorf"/>
    <m/>
    <n v="1"/>
    <n v="1"/>
    <n v="8"/>
    <m/>
    <n v="0"/>
    <m/>
    <s v="57 % der Tiere erreichten ohne Schwanzverluste die Mast. Im Festflächen-Klimazonen-Aufzuchtstall traten im ersten Durchgang (1 Bucht, 27 Tiere) keine Verluste auf."/>
    <s v="57 % der Tiere erreichten ohne Schwanzverluste die Mast. Im Festflächen-Klimazonen-Aufzuchtstall traten im ersten Durchgang (1 Bucht, 27 Tiere) keine Verluste auf."/>
    <n v="0"/>
    <n v="85"/>
    <m/>
    <m/>
  </r>
  <r>
    <s v="Schleswig-Holstein"/>
    <s v="Praxisstudie zum Schwänzekupieren beim Schwein - ist ein Verzicht möglich? 1. Projektphase: Einsatz von Beschäftigungsmaterial (BM)"/>
    <s v="Versuch"/>
    <s v="w"/>
    <s v="Institut für Tierzucht und Tierhaltung, CAU Kiel (Prof. Dr. J. Krieter, TA Christina Veit, TA Svantje Asmussen, Dr. Imke Traulsen)"/>
    <s v="jkrieter@tierzucht.uni-kiel.de"/>
    <s v="* Verlauf des Schwanzbeißens in der Aufzucht und Mast bei nicht kupierten Schwänzen_x000a_* Unterschiedliches Beschäftigungsmaterial_x000a_* Tierverhalten vor bzw. nach einem Schwanzbeißausbruch"/>
    <d v="2012-01-01T00:00:00"/>
    <d v="2014-12-01T00:00:00"/>
    <n v="1"/>
    <m/>
    <m/>
    <m/>
    <m/>
    <m/>
    <m/>
    <m/>
    <m/>
    <m/>
    <m/>
    <n v="0"/>
    <n v="1"/>
    <m/>
    <m/>
    <m/>
    <s v="Schwarzenau+"/>
    <s v="AM"/>
    <s v="* Drei Kombibetriebe, wiederholte Durchgänge_x000a_* Beschäftigungsmaterial: Stroh, Heu, getrocknete Maissilage, Torf_x000a_* Wöchentliche Bonitierung (Beißgeschehen, Schwanzverluste)_x000a_* Videoaufzeichnungen (Aktivitätsverhalten, ein Betrieb)"/>
    <m/>
    <n v="3"/>
    <s v="3 bis 10"/>
    <m/>
    <s v="Anzahl Tiere varriert zwischen den Betrieben (B): B_1=2.600   B_2=800     B_3=1.600  V-Gruppen: kupiert,o. BM kupiert,m.BM lang, o. BM lang, m. BM; jede VG in jedem DG                 "/>
    <s v="* Bei Schweinen mit nicht kupierten Schwänzen begann das Schwanzbeißen 2 bis 3 Wochen nach dem Absetzen. In der Mast trat nur vereinzelt Schwanzbeißen auf_x000a_* Zusätzliches Beschäftigungsmaterial wirkte sich positiv auf Schwanzbeißgeschehen und Schwanzverluste aus_x000a_* Geeignete Beschäftigungsmaterialien sind Stroh oder Heu und getrocknete Maissilage. Torf hat sich nicht bewährt. Das Material muss täglich frisch angeboten werden und darf nicht „nach Schwein“ riechen_x000a_* Vermehrte Probleme mit Schwanzbeißen traten bei schlechter Tiergesundheit (Atemwegserkrankungen) und starken Tag-Nacht-Nachtschwankungen in der Stalltemperatur auf_x000a_* In Buchten mit Beißgeschehen waren die Tiere vor dem Ausbruch aktiver (ca. 12%), zudem kann die Schwanzhaltung Hinweise auf bevorstehende Beißaktivitäten geben"/>
    <m/>
    <m/>
    <s v="Das Beißgeschehen beginnt 2 bis 3 Wochen nach dem Absetzen; Beschäftigungsmaterial (täglich frisch) reduziert das Beißgeschen und die Schwanzverluste. Stroh, Heu und Maissilage sind geeignete Materialen. Torf (Wühlerde) wurden von den Ferkeln sehr gut angenommen (ein Betrieb), hatte aber keinen Einfluss auf das Beißgeschen.                                                                                                          Eine intensivere Tierbeobachtung ist bei nicht kupierten Schwänzen sehr wichtig, um frühzeitig den Beginn des Beißgeschehens zu erkennen. Die tägliche Gabe von Beschäftigungsmaterial unterstützt die Tierbeobachtung.                                           Die Aktivität der Tiere ist vor einem Beißgeschehen erhöht. Allerdings ist diese Erhöhung für das Personal nur schwer festellbar. Als &quot;Frühwarnsystem&quot; kann die Schwanzhaltung herangezogen werden: bei &quot;pendelnden&quot; oder &quot;zwischen den Hinterbeinen versteckten&quot; Schwänzen sollte sofort zusätzliches (neues) Beschäftigungmaterial angeboten werden.  _x000a_In einem Betrieb trat in Zusammenhang mit Atemwegserkrankungen ein massives Beißgeschehen und drastisches Schwanzverluste auf. Die Tiergesundheit scheint ein wichtiger Schlüsselfaktor für das Beißgeschehen zu sein."/>
    <m/>
    <s v="Schleswig-Holstein"/>
    <s v="Praxisstudie zum Schwänzekupieren beim Schwein - ist ein Verzicht möglich? 1. Projektphase: Einsatz von Beschäftigungsmaterial (BM)"/>
    <s v="Tail docking in pigs: is there any possibility of renunciation? Part 1: Provision of enrichment"/>
    <x v="0"/>
    <x v="0"/>
    <s v="Institut für Tierzucht und Tierhaltung, CAU Kiel (Prof. Dr. J. Krieter, TA Christina Veit, TA Svantje Asmussen, Dr. Imke Traulsen)"/>
    <s v="jkrieter@tierzucht.uni-kiel.de"/>
    <s v="* Verlauf des Schwanzbeißens in der Aufzucht und Mast bei nicht kupierten Schwänzen_x000a_* Unterschiedliches Beschäftigungsmaterial_x000a_* Tierverhalten vor bzw. nach einem Schwanzbeißausbruch"/>
    <s v="(1) Describe development of tail biting in undocked pigs from weaning to slaughter, (2) Compare different enrichment materials, (3) Describe behaviour before and after tail biting outbreaks"/>
    <d v="2012-01-01T00:00:00"/>
    <d v="2014-12-01T00:00:00"/>
    <n v="1"/>
    <n v="0"/>
    <n v="0"/>
    <n v="0"/>
    <n v="0"/>
    <n v="0"/>
    <n v="0"/>
    <n v="0"/>
    <n v="0"/>
    <n v="0"/>
    <n v="0"/>
    <n v="0"/>
    <n v="1"/>
    <n v="0"/>
    <n v="0"/>
    <n v="0"/>
    <s v="Schwarzenau+"/>
    <x v="0"/>
    <s v="* Drei Kombibetriebe, wiederholte Durchgänge_x000a_* Beschäftigungsmaterial: Stroh, Heu, getrocknete Maissilage, Torf_x000a_* Wöchentliche Bonitierung (Beißgeschehen, Schwanzverluste)_x000a_* Videoaufzeichnungen (Aktivitätsverhalten, ein Betrieb)"/>
    <s v="* Drei Kombibetriebe, wiederholte Durchgänge_x000a_* Beschäftigungsmaterial: Stroh, Heu, getrocknete Maissilage, Torf_x000a_* Wöchentliche Bonitierung (Beißgeschehen, Schwanzverluste)_x000a_* Videoaufzeichnungen (Aktivitätsverhalten, ein Betrieb)"/>
    <n v="0"/>
    <m/>
    <n v="3"/>
    <n v="3"/>
    <s v="3 bis 10"/>
    <m/>
    <n v="0"/>
    <m/>
    <s v="* Bei Schweinen mit nicht kupierten Schwänzen begann das Schwanzbeißen 2 bis 3 Wochen nach dem Absetzen. In der Mast trat nur vereinzelt Schwanzbeißen auf_x000a_* Zusätzliches Beschäftigungsmaterial wirkte sich positiv auf Schwanzbeißgeschehen und Schwanzverluste aus_x000a_* Geeignete Beschäftigungsmaterialien sind Stroh oder Heu und getrocknete Maissilage. Torf hat sich nicht bewährt. Das Material muss täglich frisch angeboten werden und darf nicht „nach Schwein“ riechen_x000a_* Vermehrte Probleme mit Schwanzbeißen traten bei schlechter Tiergesundheit (Atemwegserkrankungen) und starken Tag-Nacht-Nachtschwankungen in der Stalltemperatur auf_x000a_* In Buchten mit Beißgeschehen waren die Tiere vor dem Ausbruch aktiver (ca. 12%), zudem kann die Schwanzhaltung Hinweise auf bevorstehende Beißaktivitäten geben"/>
    <s v="* Bei Schweinen mit nicht kupierten Schwänzen begann das Schwanzbeißen 2 bis 3 Wochen nach dem Absetzen. In der Mast trat nur vereinzelt Schwanzbeißen auf_x000a_* Zusätzliches Beschäftigungsmaterial wirkte sich positiv auf Schwanzbeißgeschehen und Schwanzverluste aus_x000a_* Geeignete Beschäftigungsmaterialien sind Stroh oder Heu und getrocknete Maissilage. Torf hat sich nicht bewährt. Das Material muss täglich frisch angeboten werden und darf nicht „nach Schwein“ riechen_x000a_* Vermehrte Probleme mit Schwanzbeißen traten bei schlechter Tiergesundheit (Atemwegserkrankungen) und starken Tag-Nacht-Nachtschwankungen in der Stalltemperatur auf_x000a_* In Buchten mit Beißgeschehen waren die Tiere vor dem Ausbruch aktiver (ca. 12%), zudem kann die Schwanzhaltung Hinweise auf bevorstehende Beißaktivitäten geben"/>
    <s v=""/>
    <s v=""/>
    <m/>
    <m/>
  </r>
  <r>
    <s v="Thüringen"/>
    <s v="Untersuchungen zur Vermeidung von Kannibalismus bei der Haltung unkupierter Schweine (Versuche in der LPA Dornburg)"/>
    <s v="Versuch"/>
    <s v="p"/>
    <s v="Thüringer Landesanstalt für Landwirtschaft, Jena (TLL), Dr. Thomas Bauer, Katrin Rau"/>
    <s v="thomas.bauer@tll.thueringen.de"/>
    <s v="Erprobung verschiedener Variationen der Haltungsbedingungen sowie Managementmaßnahmen zur Verminderung des Auftretens von Schwanzbeißen bei unkupierten Schweinen, um zukünftig auf das Kupieren der Schwänze weitgehend verzichten zu können. Der Fokus liegt dabei auf möglichst einfachen und kostengünstigen Variationen, um die wirtschaftliche Akzeptanz in der Praxis zu erhöhen.  Bisher Buchtenstrukturierung, Minerallecksteine ad libitum"/>
    <d v="2012-01-01T00:00:00"/>
    <d v="2014-12-01T00:00:00"/>
    <n v="1"/>
    <m/>
    <m/>
    <m/>
    <m/>
    <m/>
    <m/>
    <n v="1"/>
    <m/>
    <m/>
    <m/>
    <n v="1"/>
    <m/>
    <m/>
    <m/>
    <m/>
    <m/>
    <s v="AM"/>
    <s v="Versuchsreihen in LPA Dornburg/TLPVG Buttelstedt. Beginn: Einstallung von vier Wochen alten Ferkeln in Flatdecks, Ende: Schlachtung bei etwa 120 kg Lebendmasse. Insgesamt drei Versuchsreihen in 2012 bis 2014, Je Versuchsreihe standen 90 (1. V.) bzw. 120 Tiere (ab 2. V.) zur Verfügung, die zu je 15 Tieren und nach Geschlecht getrennt aufgestallt wurden. In allen Buchten befand sich als Beschäftigung die in der LPA üblichen Objekte (Kette mit Anhängsel – kleiner Ball). In den Versuchsgruppen wurden zusätzlich Minerallecksteine (= Bucht mit Lecksteinwippe) aufgehängt bzw. Struktur in die Bucht gebracht (= Strukturbucht). Die Einteilung in die entsprechenden Versuchsgruppen fand im Flatdeck statt. Weiteres Beschäftigungsmaterial nur im Bedarfsfall (Schwanzbeißen). Kontrollgruppen blieben ohne zusätzliche Beschäftigung.  Ab dem 2. V. Tiere mit Schwanz zu 1/3 kupiert als weitere Kontrollgruppe. Wöchentliche Schwanzbonitur. In den Mastabteilen lückenlose Videoaufnahmen während der Lichtphase."/>
    <m/>
    <n v="1"/>
    <n v="3"/>
    <n v="8"/>
    <s v=" 15 pro Gruppe"/>
    <s v="Auswertung der ersten beiden Durchgänge: - Schwanzbeißen beginnt meist im Läuferstall 1 bis 3 Wochen nach Einstallung schlagartig, dann Beruhigung_x000a_- Zweite Spitze: 1 – 3 Wochen nach Umstallung in die Mast_x000a_- beruhigt sich meist in der Mittelmast;  Endmast (fast) keine neuen Verletzungen_x000a_- Bei getrenntgeschlechtlicher Aufstallung: Weibliche Tiere deutlich stärker betroffen als Kastrate_x000a_- Tiere in den ersten 6 – 8 Wochen der Mast sehr unruhig/aktiv_x000a_- Ausbruch bei abrupten Veränderungen: z. B. Ein-/Umstallung, Wetterwechsel, Vertretung, Havarien_x000a_- viele Schwanznekrosen_x000a_- Zusätzliche Versuchs-Maßnahmen ohne Effekt auf SB_x000a_- Buchtenstrukturierung in Funktionsbereiche ist aufgrund des Platzmangels in der Endmast nicht mehr möglich Die Auswertung brachte keine signifikanten Unterschiede zwischen den Varianten hinsichtlich SB-Häufigkeit, Mast- oder Schlachtleistung. Es waren in allen Varianten mehr als 50% der Tiere betroffen._x000a_1. SB trat schon im Flatdeck auf und war dort intensiver als im Mastabschnitt, Zum Mastende Beruhigung_x000a_2. SB bei weiblichen Tieren insges. stärker als bei Kastraten_x000a_Die Auswertung des dritten Durchgangs und damit die Gesamtauswertung aller Wiederholungen läuft zurzeit."/>
    <n v="50"/>
    <m/>
    <s v="Bei den Versuchen konnte keine Lösung für das Problem des Schwanzbeißens bei unkupierten Schweinen gefunden werden. Bereits bekannte Fakten, wie der Einfluss der Fütterung, des Stallklimas, der Tiergesundheit auf das Tierverhalten, wurden bestätigt. Der Einfluss der Wasseraufnahme auf das Tierverhalten konnte untermauert werden. Es ist zu empfehlen, über Wasseruhren pro Abteil den Verbrauch der Wassermenge zu beobachten, um so insbesondere auf tiergesundheitliche Probleme schneller reagieren zu können. [2014] Zukünftige Untersuchungen:_x000a_Nekrosenbildung verhindern_x000a_Läuferbereich, sowie Abschnitte um die Ein- bzw. Umstallungen müssen stärker eingebunden werden"/>
    <m/>
    <s v="Thüringen"/>
    <s v="Untersuchungen zur Vermeidung von Kannibalismus bei der Haltung unkupierter Schweine (Versuche in der LPA Dornburg)"/>
    <s v="Investigations regarding the prevention of cannibalism in undocked pigs"/>
    <x v="0"/>
    <x v="1"/>
    <s v="Thüringer Landesanstalt für Landwirtschaft, Jena (TLL), Dr. Thomas Bauer, Katrin Rau"/>
    <s v="thomas.bauer@tll.thueringen.de"/>
    <s v="Erprobung verschiedener Variationen der Haltungsbedingungen sowie Managementmaßnahmen zur Verminderung des Auftretens von Schwanzbeißen bei unkupierten Schweinen, um zukünftig auf das Kupieren der Schwänze weitgehend verzichten zu können. Der Fokus liegt dabei auf möglichst einfachen und kostengünstigen Variationen, um die wirtschaftliche Akzeptanz in der Praxis zu erhöhen.  Bisher Buchtenstrukturierung, Minerallecksteine ad libitum"/>
    <s v="Testing various low budget measures regarding their usefulness for tail biting prevention in undocked pigs"/>
    <d v="2012-01-01T00:00:00"/>
    <d v="2014-12-01T00:00:00"/>
    <n v="1"/>
    <n v="0"/>
    <n v="0"/>
    <n v="0"/>
    <n v="0"/>
    <n v="0"/>
    <n v="0"/>
    <n v="1"/>
    <n v="0"/>
    <n v="0"/>
    <n v="0"/>
    <n v="1"/>
    <n v="0"/>
    <n v="0"/>
    <n v="0"/>
    <n v="0"/>
    <n v="0"/>
    <x v="0"/>
    <s v="Versuchsreihen in LPA Dornburg/TLPVG Buttelstedt. Beginn: Einstallung von vier Wochen alten Ferkeln in Flatdecks, Ende: Schlachtung bei etwa 120 kg Lebendmasse. Insgesamt drei Versuchsreihen in 2012 bis 2014, Je Versuchsreihe standen 90 (1. V.) bzw. 120 Tiere (ab 2. V.) zur Verfügung, die zu je 15 Tieren und nach Geschlecht getrennt aufgestallt wurden. In allen Buchten befand sich als Beschäftigung die in der LPA üblichen Objekte (Kette mit Anhängsel – kleiner Ball). In den Versuchsgruppen wurden zusätzlich Minerallecksteine (= Bucht mit Lecksteinwippe) aufgehängt bzw. Struktur in die Bucht gebracht (= Strukturbucht). Die Einteilung in die entsprechenden Versuchsgruppen fand im Flatdeck statt. Weiteres Beschäftigungsmaterial nur im Bedarfsfall (Schwanzbeißen). Kontrollgruppen blieben ohne zusätzliche Beschäftigung.  Ab dem 2. V. Tiere mit Schwanz zu 1/3 kupiert als weitere Kontrollgruppe. Wöchentliche Schwanzbonitur. In den Mastabteilen lückenlose Videoaufnahmen während der Lichtphase."/>
    <s v="Versuchsreihen in LPA Dornburg/TLPVG Buttelstedt. Beginne: Einstallung von vier Wochen alten Ferkeln in Flatdecks, Ende: Schlachtung bei etwa 120 kg Lebendmasse. Insgesamt drei Versuchsreihen in 2012 bis 2014, Je Versuchsreihe standen 90 (1. V.) bzw. 120 Tiere (ab 2. V.) zur Verfügung, die zu je 15 Tieren und nach Geschlecht getrennt aufgestallt wurden. In allen Buchten befand sich als Beschäftigung die in der LPA üblichen Objekte (Kette mit Anhängsel – kleiner Ball). In den Versuchsgruppen wurden zusätzlich Minerallecksteine (= Bucht mit Lecksteinwippe) aufgehängt bzw. Struktur in die Bucht gebracht (= Strukturbucht). Die Einteilung in die entsprechenden Versuchsgruppen fand im Flatdeck statt. Weiteres Beschäftigungsmaterial nur im Bedarfsfall (Schwanzbeißen). Kontrollgruppen blieben ohne zusätzliche Beschäftigung.  Ab dem 2. V. Tiere mit Schwanz zu 1/3 kupiert als weitere Kontrollgruppe. Wöchentliche Schwanzbonitur. In den Mastabteilen lückenlose Videoaufnahmen während der Lichtphase."/>
    <n v="0"/>
    <m/>
    <n v="1"/>
    <n v="1"/>
    <n v="3"/>
    <m/>
    <n v="8"/>
    <m/>
    <s v="Auswertung der ersten beiden Durchgänge: - Schwanzbeißen beginnt meist im Läuferstall 1 bis 3 Wochen nach Einstallung schlagartig, dann Beruhigung_x000a_- Zweite Spitze: 1 – 3 Wochen nach Umstallung in die Mast_x000a_- beruhigt sich meist in der Mittelmast;  Endmast (fast) keine neuen Verletzungen_x000a_- Bei getrenntgeschlechtlicher Aufstallung: Weibliche Tiere deutlich stärker betroffen als Kastrate_x000a_- Tiere in den ersten 6 – 8 Wochen der Mast sehr unruhig/aktiv_x000a_- Ausbruch bei abrupten Veränderungen: z. B. Ein-/Umstallung, Wetterwechsel, Vertretung, Havarien_x000a_- viele Schwanznekrosen_x000a_- Zusätzliche Versuchs-Maßnahmen ohne Effekt auf SB_x000a_- Buchtenstrukturierung in Funktionsbereiche ist aufgrund des Platzmangels in der Endmast nicht mehr möglich Die Auswertung brachte keine signifikanten Unterschiede zwischen den Varianten hinsichtlich SB-Häufigkeit, Mast- oder Schlachtleistung. Es waren in allen Varianten mehr als 50% der Tiere betroffen._x000a_1. SB trat schon im Flatdeck auf und war dort intensiver als im Mastabschnitt, Zum Mastende Beruhigung_x000a_2. SB bei weiblichen Tieren insges. stärker als bei Kastraten_x000a_Die Auswertung des dritten Durchgangs und damit die Gesamtauswertung aller Wiederholungen läuft zurzeit."/>
    <s v="Auswertung der ersten beiden Durchgänge: - Schwanzbeißen beginnt meist im Läuferstall 1 bis 3 Wochen nach Einstallung schlagartig, dann Beruhigung_x000a_- Zweite Spitze: 1 – 3 Wochen nach Umstallung in die Mast_x000a_- beruhigt sich meist in der Mittelmast;  Endmast (fast) keine neu-en Verletzungen_x000a_- Bei getrenntgeschlechtlicher Aufstallung: Weibliche Tiere deutlich stärker betroffen als Kastrate_x000a_- Tiere in den ersten 6 – 8 Wochen der Mast sehr unruhig/aktiv_x000a_- Ausbruch bei abrupten Veränderungen: z. B. Ein-/Umstallung, Wetterwechsel, Vertretung, Havarien_x000a_- viele Schwanznekrosen_x000a_- Zusätzliche Versuchs-Maßnahmen ohne Effekt auf SB_x000a_- Buchtenstrukturierung in Funktionsbereiche ist aufgrund des Platzmangels in der Endmast nicht mehr möglich Die Auswertung brachte keine signifikanten Unterschiede zwischen den Varianten hinsichtlich SB-Häufigkeit, Mast- oder Schlachtleistung. Es waren in allen Varianten mehr als 50% der Tiere betroffen._x000a_1. SB trat schon im Flatdeck auf und war dort intensiver als im Mastabschnitt, Zum Mastende Beruhigung_x000a_2. SB bei weiblichen Tieren insges. stärker als bei Kastraten_x000a_Die Auswertung des dritten Durchgangs und damit die Gesamtauswertung aller Wiederholungen läuft zurzeit."/>
    <n v="50"/>
    <s v=""/>
    <m/>
    <m/>
  </r>
  <r>
    <s v="Niedersachsen"/>
    <s v="Pilotstudie zur Entwicklung eines elektronischen Frühwarnsystems für Schwanzbeißausbrüche beim Schwein"/>
    <s v="Versuch"/>
    <s v="p"/>
    <s v="Institut für Tierschutz und Tierhaltung im Friedrich-Loeffler-Institut (Dr. Sabine Dippel, Dr. Lars Schrader); Christian-Albrechts-Universität zu Kiel (MSc agr Eva Pohlmann, Prof. E. Hartung); Land Niedersachsen (Förderung)"/>
    <s v="sabine.dippel@fli.bund.de"/>
    <s v="Kann über Bewegungsmelder erfasste Tieraktivität als Warnsystem für Schwanzbeißen genutzt werden?"/>
    <d v="2012-03-01T00:00:00"/>
    <d v="2012-08-01T00:00:00"/>
    <m/>
    <m/>
    <m/>
    <m/>
    <m/>
    <m/>
    <m/>
    <m/>
    <m/>
    <m/>
    <m/>
    <n v="0"/>
    <n v="1"/>
    <m/>
    <m/>
    <m/>
    <s v="Schwarzenau"/>
    <s v="M"/>
    <s v="* Erfassung der Aktivität von Mastschweinegruppen zu je 12 Tieren auf Praxisbetrieben mittels handelsüblicher Bewegungsmelder. _x000a_* Wöchentliche Bonitur von Schwanzverletzungen._x000a_* Insgesamt 100 Gruppen von 2 Betrieben"/>
    <m/>
    <n v="2"/>
    <s v="A:2, B: 5"/>
    <s v="11 bis 16"/>
    <m/>
    <s v="* handelsübliche Bewegungsmelder eignen sich zur Darstellung des Aktivitätsprofils von Mastschweinen in Kleingruppen_x000a_* Bewegungsprofile zeigen jedoch große betriebsspezifische Unterschiede (u.a. durch Management, Fütterungssystem)"/>
    <m/>
    <m/>
    <s v="* Folgeuntersuchungen erscheinen sinnvoll"/>
    <m/>
    <s v="Niedersachsen"/>
    <s v="Pilotstudie zur Entwicklung eines elektronischen Frühwarnsystems für Schwanzbeißausbrüche beim Schwein"/>
    <s v="Development of an electronical ealry warning system for tail biting outbreaks in pigs (pilot)"/>
    <x v="0"/>
    <x v="1"/>
    <s v="Institut für Tierschutz und Tierhaltung im Friedrich-Loeffler-Institut (Dr. Sabine Dippel, Dr. Lars Schrader); Christian-Albrechts-Universität zu Kiel (MSc agr Eva Pohlmann, Prof. E. Hartung); Land Niedersachsen (Förderung)"/>
    <s v="sabine.dippel@fli.bund.de"/>
    <s v="Kann über Bewegungsmelder erfasste Tieraktivität als Warnsystem für Schwanzbeißen genutzt werden?"/>
    <s v="Investigate whether animal activity measured using infrared motion sensors can be used as an early warning system for tail biting"/>
    <d v="2012-03-01T00:00:00"/>
    <d v="2012-08-01T00:00:00"/>
    <n v="0"/>
    <n v="0"/>
    <n v="0"/>
    <n v="0"/>
    <n v="0"/>
    <n v="0"/>
    <n v="0"/>
    <n v="0"/>
    <n v="0"/>
    <n v="0"/>
    <n v="0"/>
    <n v="0"/>
    <n v="1"/>
    <n v="0"/>
    <n v="0"/>
    <n v="0"/>
    <s v="Schwarzenau"/>
    <x v="2"/>
    <s v="* Erfassung der Aktivität von Mastschweinegruppen zu je 12 Tieren auf Praxisbetrieben mittels handelsüblicher Bewegungsmelder. _x000a_* Wöchentliche Bonitur von Schwanzverletzungen._x000a_* Insgesamt 100 Gruppen von 2 Betrieben"/>
    <s v="* Erfassung der Aktivität von Mastschweinegruppen zu je 12 Tieren auf Praxisbetrieben mittels handelsüblicher Bewegungsmelder. _x000a_* Wöchentliche Bonitur von Schwanzverletzungen._x000a_* Insgesamt 100 Gruppen von 2 Betrieben"/>
    <n v="0"/>
    <m/>
    <n v="2"/>
    <n v="2"/>
    <s v="A:2, B: 5"/>
    <m/>
    <s v="11 bis 16"/>
    <m/>
    <s v="* handelsübliche Bewegungsmelder eignen sich zur Darstellung des Aktivitätsprofils von Mastschweinen in Kleingruppen_x000a_* Bewegungsprofile zeigen jedoch große betriebsspezifische Unterschiede (u.a. durch Management, Fütterungssystem)"/>
    <s v="* handelsübliche Bewegungsmelder eignen sich zur Darstellung des Aktivitätsprofils von Mastschweinen in Kleingruppen_x000a_* Bewegungsprofile zeigen jedoch große betriebsspezifische Unterschiede (u.a. durch Management, Fütterungssystem)"/>
    <s v=""/>
    <s v=""/>
    <m/>
    <m/>
  </r>
  <r>
    <s v="Niedersachsen"/>
    <s v="Verzicht auf Schwanzkupieren: Lösungen von der Praxis für die Praxis"/>
    <s v="Versuch"/>
    <s v="p"/>
    <s v="Institut für Tierschutz und Tierhaltung im Friedrich-Loeffler-Institut (Dr. Sabine Dippel, Dr. Lars Schrader); VzF GmbH Uelzen; Praxisbetriebe; Land Niedersachsen (Förderung)"/>
    <s v="sabine.dippel@fli.bund.de"/>
    <s v="Verzicht auf Schwanzkupieren unter Praxisbedingungen: Einfluss von Platzangebot und Beschäftigungsqualität"/>
    <d v="2012-10-01T00:00:00"/>
    <d v="2014-09-01T00:00:00"/>
    <n v="1"/>
    <n v="1"/>
    <m/>
    <m/>
    <m/>
    <m/>
    <m/>
    <m/>
    <m/>
    <m/>
    <m/>
    <n v="1"/>
    <m/>
    <m/>
    <m/>
    <m/>
    <s v="Schwarzenau+"/>
    <s v="AM"/>
    <s v="2x2-faktorielles Design mit den Faktoren Besatzdichte (Aufzucht: 0,35 vs 0,50 qm/Tier, Mast: 0,75 vs 0,90 qm/Tier) und Beschäftigungsmaterial (Beißkreuz aus Plastik vs Rohrhalter mit Strohpresspellets &quot;MikToy&quot;, später Wechsel-Objekt). Alle Tiere waren unkupierte weibliche und Kastraten. Alle Tiere von 1 Ferkelerzeuger. 50% der Tiere wurde vom Ferkelerzeuger gemästet, 50% auf anderem Mastbetrieb."/>
    <s v="In 3 Durchgängen (Wiederholungen) insgesamt 242 Aufzucht-Gruppen und 212 Mastgruppen_x000a_1 Durchgang = 8 Aufzucht-Abteile und 4 Mastabteile, bei beiden mit 8 Gruppen; jede Variante kam 2x zufällig verteilt im Abteil vor"/>
    <n v="2"/>
    <n v="3"/>
    <s v="(A): 8 Abteile zu je 8 Buchten = 64;_x000a_(M): 4 Abteile zu je 8 Buchten = 16"/>
    <m/>
    <s v="* 81% der Aufzuchtgruppen und 100% der Mastgruppen zeigten Schwanzverletzungen. Letztere war überwiegend Folgeerscheinung von nicht abgeheilten Verletzungen aus der Aufzucht._x000a_* 6% der Aufzuchtgruppen und 13% der Mastgruppen zeigten Ohrverletzungen mit geringer Prävalenz_x000a_* In der Aufzucht waren Gruppen &gt;0.55 qm/Tier häufiger von Schwanzverletzungen betroffen. Die beiden ursprünglich angestrebten Besatzdichten unterschieden sich nicht signifikant._x000a_* Beißkreuz und MikToy unterschieden sich nicht signifikant. Beim Wechselobjekt waren tendenziell weniger Gruppen von Schwanzverletzungen betroffen._x000a_* Bei Angebot von mehr Platz und Wechselobjekt traten Schwanzverletzungen nach dem Absetzen später auf (signifikante Interaktion)_x000a_* Nach der Umstallung in die Mast waren aufgrund von Neugruppierungen alle Gruppen von Schwanzverletzungen betroffen. Daher konnten hier keine Unterschiede mehr ermittelt werden."/>
    <m/>
    <n v="72"/>
    <m/>
    <m/>
    <s v="Niedersachsen"/>
    <s v="Verzicht auf Schwanzkupieren: Lösungen von der Praxis für die Praxis"/>
    <s v="Abandonment of tail docking: Solutions from farmers for farmers"/>
    <x v="0"/>
    <x v="1"/>
    <s v="Institut für Tierschutz und Tierhaltung im Friedrich-Loeffler-Institut (Dr. Sabine Dippel, Dr. Lars Schrader); VzF GmbH Uelzen; Praxisbetriebe; Land Niedersachsen (Förderung)"/>
    <s v="sabine.dippel@fli.bund.de"/>
    <s v="Verzicht auf Schwanzkupieren unter Praxisbedingungen: Einfluss von Platzangebot und Beschäftigungsqualität"/>
    <s v="Compare standard vs. enhanced provision of space and enrichment in 2x2 factorial design"/>
    <d v="2012-10-01T00:00:00"/>
    <d v="2014-09-01T00:00:00"/>
    <n v="1"/>
    <n v="1"/>
    <n v="0"/>
    <n v="0"/>
    <n v="0"/>
    <n v="0"/>
    <n v="0"/>
    <n v="0"/>
    <n v="0"/>
    <n v="0"/>
    <n v="0"/>
    <n v="1"/>
    <n v="0"/>
    <n v="0"/>
    <n v="0"/>
    <n v="0"/>
    <s v="Schwarzenau+"/>
    <x v="0"/>
    <s v="2x2-faktorielles Design mit den Faktoren Besatzdichte (Aufzucht: 0,35 vs 0,50 qm/Tier, Mast: 0,75 vs 0,90 qm/Tier) und Beschäftigungsmaterial (Beißkreuz aus Plastik vs Rohrhalter mit Strohpresspellets &quot;MikToy&quot;, später Wechsel-Objekt). Alle Tiere waren unkupierte weibliche und Kastraten. Alle Tiere von 1 Ferkelerzeuger. 50% der Tiere wurde vom Ferkelerzeuger gemästet, 50% auf anderem Mastbetrieb."/>
    <s v="2x2-faktorielles Design mit den Faktoren Besatzdichte (Aufzucht: 0,35 vs 0,50 qm/Tier, Mast: 0,75 vs 0,90 qm/Tier) und Beschäftigungsmaterial (Beißkreuz aus Plastik vs Rohrhalter mit Strohpresspellets &quot;MikToy&quot;, später Wechsel-Objekt). Alle Tiere waren unkupierte weibliche und Kastraten. Alle Tiere von 1 Ferkelerzeuger. 50% der Tiere wurde vom Ferkelerzeuger gemästet, 50% auf anderem Mastbetrieb."/>
    <s v="In 3 Durchgängen (Wiederholungen) insgesamt 242 Aufzucht-Gruppen und 212 Mastgruppen_x000a_1 Durchgang = 8 Aufzucht-Abteile und 4 Mastabteile, bei beiden mit 8 Gruppen; jede Variante kam 2x zufällig verteilt im Abteil vor"/>
    <m/>
    <n v="2"/>
    <n v="2"/>
    <n v="3"/>
    <m/>
    <s v="(A): 8 Abteile zu je 8 Buchten = 64;_x000a_(M): 4 Abteile zu je 8 Buchten = 16"/>
    <m/>
    <s v="* 81% der Aufzuchtgruppen und 100% der Mastgruppen zeigten Schwanzverletzungen. Letztere war überwiegend Folgeerscheinung von nicht abgeheilten Verletzungen aus der Aufzucht._x000a_* 6% der Aufzuchtgruppen und 13% der Mastgruppen zeigten Ohrverletzungen mit geringer Prävalenz_x000a_* In der Aufzucht waren Gruppen &gt;0.55 qm/Tier häufiger von Schwanzverletzungen betroffen. Die beiden ursprünglich angestrebten Besatzdichten unterschieden sich nicht signifikant._x000a_* Beißkreuz und MikToy unterschieden sich nicht signifikant. Beim Wechselobjekt waren tendenziell weniger Gruppen von Schwanzverletzungen betroffen._x000a_* Bei Angebot von mehr Platz und Wechselobjekt traten Schwanzverletzungen nach dem Absetzen später auf (signifikante Interaktion)_x000a_* Nach der Umstallung in die Mast waren aufgrund von Neugruppierungen alle Gruppen von Schwanzverletzungen betroffen. Daher konnten hier keine Unterschiede mehr ermittelt werden."/>
    <s v="* 81% der Aufzuchtgruppen und 100% der Mastgruppen zeigten Schwanzverletzungen. Letztere war überwiegend Folgeerscheinung von nicht abgeheilten Verletzungen aus der Aufzucht._x000a_* 6% der Aufzuchtgruppen und 13% der Mastgruppen zeigten Ohrverletzungen mit geringer Prävalenz_x000a_* In der Aufzucht waren Gruppen &gt;0.55 qm/Tier häufiger von Schwanzverletzungen betroffen. Die beiden ursprünglich angestrebten Besatzdichten unterschieden sich nicht signifikant._x000a_* Beißkreuz und MikToy unterschieden sich nicht signifikant. Beim Wechselobjekt waren tendenziell weniger Gruppen von Schwanzverletzungen betroffen._x000a_* Bei Angebot von mehr Platz und Wechselobjekt traten Schwanzverletzungen nach dem Absetzen später auf (signifikante Interaktion)_x000a_* Nach der Umstallung in die Mast waren aufgrund von Neugruppierungen alle Gruppen von Schwanzverletzungen betroffen. Daher konnten hier keine Unterschiede mehr ermittelt werden."/>
    <s v=""/>
    <n v="72"/>
    <m/>
    <m/>
  </r>
  <r>
    <s v="Sachsen"/>
    <s v="Evaluierung einer Checkliste zur Prävention von Verhaltensstörungen beim Schwein: Schwanznekrosen und Schwanzbeißen"/>
    <s v="Versuch"/>
    <s v="p"/>
    <s v="Sächsisches Landesamt für Landwirtschaft, Umwelt und Geologie (Dr. Eckhard Meyer, Katja Menzer, Sabine Henke)"/>
    <s v="eckhard.meyer@smul.sachsen.de"/>
    <s v="Einfluss verschiedener Faktoren der Haltungsumwelt (Gruppengröße, Sortierung, Fütterungstechnik, Platzangebot, Licht) auf die Frequenz von Tätertieren unter besonderer Berücksichtigung von Schwanznekrosen "/>
    <d v="2013-01-01T00:00:00"/>
    <d v="2015-09-01T00:00:00"/>
    <m/>
    <m/>
    <m/>
    <m/>
    <m/>
    <m/>
    <m/>
    <m/>
    <m/>
    <n v="1"/>
    <m/>
    <n v="0"/>
    <n v="1"/>
    <m/>
    <m/>
    <m/>
    <s v="eigen"/>
    <s v="AM"/>
    <s v="Insgesamt wurden die Schwänze von 2.086 Wurfgeschwistern über zwei Versuchsjahre hinweg (2013 und 2014) im LVG Köllitsch mit einem selbst entwickelten Boniturschema bewertet (einzelne Stufen für Auswertung zusammengefasst)._x000a_674 Ferkeln wurde das letzte Drittel des Schwanzes kupiert, bei 771 Ferkeln wurden zwei Drittel_x000a_des Schwanzes kupiert und 641 Ferkel blieben unkupiert. In jedem Wurf wurden alle drei Kupierstufen angelegt. _x000a_Bonituren: jeweils zu den Wägezeitpunkten (3-mal in der Ferkelaufzucht, 3 - 5-mal in der Schweinemast)."/>
    <s v="Das Verhalten möglicher Tätertiere, sowie ein mögliches Geschehen von Verhaltensstörungen wurden zweimal wöchentlich anhand aller im Bestand vorhandenen (max. jeweils 600) Aufzuchtferkel und  Mastschweine beobachtet und getrennt ausgewertet. Zeitgleich wurden in einem Praxisbetrieb nach einem vergleicbaren Bewertungsschema die Opfertiere bewertet.  "/>
    <n v="1"/>
    <m/>
    <m/>
    <m/>
    <s v="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s v="Die Kupierlänge ist geeignet, um sich auf den Weg zum Fernziel Kupierverzicht zu bewegen. Das Risiko von kupierten Tieren zu Opfertieren zu werden ist in Etwa vier mal geringer als das von unkupierten Tieren. Voraussetzung dafür sind aber die die Möglichkeiten der Betriebe die Haltungsverhältnisse unter diesem Gewichtspunkt neu zu optimieren und auch hoch gesunde Bestände."/>
    <m/>
    <s v="Sachsen"/>
    <s v="Evaluierung einer Checkliste zur Prävention von Verhaltensstörungen beim Schwein: Schwanznekrosen und Schwanzbeißen"/>
    <s v="Evaluation of a checklist for preventing abnormal behaviour in pigs: tail necrosis and tail biting"/>
    <x v="0"/>
    <x v="1"/>
    <s v="Sächsisches Landesamt für Landwirtschaft, Umwelt und Geologie (Dr. Eckhard Meyer, Katja Menzer, Sabine Henke)"/>
    <s v="eckhard.meyer@smul.sachsen.de"/>
    <s v="Einfluss verschiedener Faktoren der Haltungsumwelt (Gruppengröße, Sortierung, Fütterungstechnik, Platzangebot, Licht) auf die Frequenz von Tätertieren unter besonderer Berücksichtigung von Schwanznekrosen "/>
    <s v="Investigate association between tail lesions and tail necrosis"/>
    <d v="2013-01-01T00:00:00"/>
    <d v="2015-09-01T00:00:00"/>
    <n v="0"/>
    <n v="0"/>
    <n v="0"/>
    <n v="0"/>
    <n v="0"/>
    <n v="0"/>
    <n v="0"/>
    <n v="0"/>
    <n v="0"/>
    <n v="1"/>
    <n v="0"/>
    <n v="0"/>
    <n v="1"/>
    <n v="0"/>
    <n v="0"/>
    <n v="0"/>
    <s v="eigen"/>
    <x v="0"/>
    <s v="Insgesamt wurden die Schwänze von 2.086 Wurfgeschwistern über zwei Versuchsjahre hinweg (2013 und 2014) im LVG Köllitsch mit einem selbst entwickelten Boniturschema bewertet (einzelne Stufen für Auswertung zusammengefasst)._x000a_674 Ferkeln wurde das letzte Drittel des Schwanzes kupiert, bei 771 Ferkeln wurden zwei Drittel_x000a_des Schwanzes kupiert und 641 Ferkel blieben unkupiert. In jedem Wurf wurden alle drei Kupierstufen angelegt. _x000a_Bonituren: jeweils zu den Wägezeitpunkten (3-mal in der Ferkelaufzucht, 3 - 5-mal in der Schweinemast)."/>
    <s v="Insgesamt wurden die Schwänze von 2.086 Wurfgeschwistern über zwei Versuchsjahre hinweg (2013 und 2014) im LVG Köllitsch mit einem selbst entwickelten Boniturschema bewertet (einzelne Stufen für Auswertung zusammengefasst)._x000a_674 Ferkeln wurde das letzte Drittel des Schwanzes kupiert, bei 771 Ferkeln wurden zwei Drittel_x000a_des Schwanzes kupiert und 641 Ferkel blieben unkupiert. In jedem Wurf wurden alle drei Kupierstufen angelegt. _x000a_Bonituren: jeweils zu den Wägezeitpunkten (3-mal in der Ferkelaufzucht, 3 - 5-mal in der Schweinemast)."/>
    <s v="Das Verhalten möglicher Tätertiere, sowie ein mögliches Geschehen von Verhaltensstörungen wurden zweimal wöchentlich anhand aller im Bestand vorhandenen (max. jeweils 600) Aufzuchtferkel und  Mastschweine beobachtet und getrennt ausgewertet. Zeitgleich wurden in einem Praxisbetrieb nach einem vergleicbaren Bewertungsschema die Opfertiere bewertet.  "/>
    <m/>
    <n v="1"/>
    <n v="1"/>
    <n v="0"/>
    <m/>
    <n v="0"/>
    <m/>
    <s v="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s v="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m/>
    <m/>
  </r>
  <r>
    <s v="Sachsen"/>
    <s v="Evaluierung einer Checkliste zur Prävention von Verhaltensstörungen beim Schwein: Tätertier"/>
    <s v="Versuch"/>
    <s v="wp"/>
    <s v="Sächsisches Landesamt für Landwirtschaft, Umwelt und Geologie (Dr. Eckhard Meyer, Katja Menzer)"/>
    <s v="eckhard.meyer@smul.sachsen.de"/>
    <s v="A) Evaluierung von geeigneten Maßnahmen zur Verminderung und Prävention von Verhaltensstörungen beim Schwein Tätertier_x000a_B) Zusammenhang zwischen Schwanzverletzungen und -nekrosen "/>
    <d v="2013-01-01T00:00:00"/>
    <d v="2015-04-01T00:00:00"/>
    <m/>
    <m/>
    <m/>
    <m/>
    <m/>
    <n v="1"/>
    <m/>
    <m/>
    <m/>
    <n v="1"/>
    <m/>
    <n v="1"/>
    <m/>
    <m/>
    <m/>
    <m/>
    <s v="eigen"/>
    <s v="AM"/>
    <s v="A) * Untersuchungen in 2- Betrieben (u.a. LVG Köllitsch) mit unterschiedlicher Genetik; randomisierte Zuordnung der Ferkel in die Versuchsgruppen unter Berücksichtigung von Kondition, Geschlecht und Abstammung _x000a_* zweimal wöchentliche Bonitur und Ermittlung von Tätertieren, Bewertung der Schwanz- Ohr- und Flanken Beißaktivität auf einer Skala von 1-4. _x000a_* Fütterung: Futterausstattung, Futtermenge, Fressplatzgestaltung, Futterkonsistenz, Gruppengröße_x000a_* Haltung: Umgang mit Problemtieren, Besatzdichte, Sortierung, Gruppengröße; Licht: natürliches Licht, künstliches Licht; Stallklima: Strömungsgeschwindigkeit, Tp.°C, Tag/ Nachtschwankungen, jahreszeitliche Effekte; Hygiene: Gesundheitsstatus; Genetik: Abstammung der Tätertiere_x000a_B) Bonitur von insgs. 2.086 Wurfgeschwistern über zwei Versuchsjahre hinweg im LVG Köllitsch mit eigenem Boniturschema. Unterschiedliche Kupierlängen."/>
    <s v="674 Ferkeln wurde letztes Schwanz-Drittel kupiert, bei 771 Ferkeln wurden zwei Drittel des Schwanzes kupiert und 641 Ferkel blieben unkupiert. In jedem Wurf wurden alle drei Kupierstufen angelegt. Bonituren: jeweils zu den Wägezeitpunkten (3-mal in der Ferkelaufzucht, 3 - 5-mal in der Schweinemast). Boniturnoten für Auswertung zusammengefasst. Statistik: kategorische Merkmale mit Chi-Quadrat Test (bzw. Kruskal Wallis oder Mann Whitney), normal verteilte mit Varianzanalyse."/>
    <n v="2"/>
    <s v="A) Aufzucht: 12, Mast: 11"/>
    <s v="A) 8-10"/>
    <s v="Gruppengrößen von 15 bis 25 pro Gruppe"/>
    <s v="A) Insgesamt wurden 23 auswertbare Ferkelaufzucht und Mastdurchgänge durchgeführt und ausgewertet. Das gewählte Tätertierkonzept führt zu statistisch absicherbaren Ergebnissen und zu einer ganzen Palette von möglichen Einflussfaktoren. Es wurden insgesamt über 600 Tätertiere identifiziert, diese werden nur zu einem Drittel nach Problemen in der Aufzucht zu ‚Wiederholungstätern‘ in der darauffolgenden Mast. Die diskutierten Einflussfaktoren sind offensichtlich Genotyp abhängig und betriebsspezifisch zu sehen. Auch spielen die Schwanz Nekrosen eine große Rolle. Vermutlich kann auch die Zucht einen nachhaltigen Beitrag zur Lösung des Problems liefern. _x000a_B) 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s v="Grundvoraussetzung für den Kupierverzicht sind gesunde Schweinebestände. Die Gruppengröße, die Sortierung, das Lichtangebot,  die Fütterungstechnik sowie die Fütterung beeinflussen singnifikant die Frequenz von unterschiedlich aktiven Tätertieren. Auch sind Effekte durch die Abstammung nicht auszuschließen. Sofern nicht alle Faktoren optimiert sind, ist das Nicht-Kupieren tierschutzrelevant! "/>
    <m/>
    <s v="Sachsen"/>
    <s v="Evaluierung einer Checkliste zur Prävention von Verhaltensstörungen beim Schwein: Tätertier"/>
    <s v="Evaluation of a checklist for preventing abnormal behaviour in pigs: biter pigs"/>
    <x v="0"/>
    <x v="2"/>
    <s v="Sächsisches Landesamt für Landwirtschaft, Umwelt und Geologie (Dr. Eckhard Meyer, Katja Menzer)"/>
    <s v="eckhard.meyer@smul.sachsen.de"/>
    <s v="A) Evaluierung von geeigneten Maßnahmen zur Verminderung und Prävention von Verhaltensstörungen beim Schwein Tätertier_x000a_B) Zusammenhang zwischen Schwanzverletzungen und -nekrosen "/>
    <s v="(1) Evaluation of suitable measures for reducing and preventing abnormal behaviour in (potential) biters, (2) Investigate association between tail lesions and tail necrosis"/>
    <d v="2013-01-01T00:00:00"/>
    <d v="2015-04-01T00:00:00"/>
    <n v="0"/>
    <n v="0"/>
    <n v="0"/>
    <n v="0"/>
    <n v="0"/>
    <n v="1"/>
    <n v="0"/>
    <n v="0"/>
    <n v="0"/>
    <n v="1"/>
    <n v="0"/>
    <n v="1"/>
    <n v="0"/>
    <n v="0"/>
    <n v="0"/>
    <n v="0"/>
    <s v="eigen"/>
    <x v="0"/>
    <s v="A) * Untersuchungen in 2- Betrieben (u.a. LVG Köllitsch) mit unterschiedlicher Genetik; randomisierte Zuordnung der Ferkel in die Versuchsgruppen unter Berücksichtigung von Kondition, Geschlecht und Abstammung _x000a_* zweimal wöchentliche Bonitur und Ermittlung von Tätertieren, Bewertung der Schwanz- Ohr- und Flanken Beißaktivität auf einer Skala von 1-4. _x000a_* Fütterung: Futterausstattung, Futtermenge, Fressplatzgestaltung, Futterkonsistenz, Gruppengröße_x000a_* Haltung: Umgang mit Problemtieren, Besatzdichte, Sortierung, Gruppengröße; Licht: natürliches Licht, künstliches Licht; Stallklima: Strömungsgeschwindigkeit, Tp.°C, Tag/ Nachtschwankungen, jahreszeitliche Effekte; Hygiene: Gesundheitsstatus; Genetik: Abstammung der Tätertiere_x000a_B) Bonitur von insgs. 2.086 Wurfgeschwistern über zwei Versuchsjahre hinweg im LVG Köllitsch mit eigenem Boniturschema. Unterschiedliche Kupierlängen."/>
    <s v="A) * Untersuchungen in 2- Betrieben (u.a. LVG Köllitsch) mit unterschiedlicher Genetik; randomisierte Zuordnung der Ferkel in die Versuchsgruppen unter Berücksichtigung von Kondition, Geschlecht und Abstammung _x000a_* zweimal wöchentliche Bonitur und Ermittlung von Tätertieren, Bewertung der Schwanz- Ohr- und Flanken Beißaktivität auf einer Skala von 1-4. _x000a_* Fütterung: Futterausstattung, Futtermenge, Fressplatzgestaltung, Futterkonsistenz, Gruppengröße_x000a_* Haltung: Umgang mit Problemtieren, Besatzdichte, Sortierung, Gruppengröße; Licht: natürliches Licht, künstliches Licht; Stallklima: Strömungsgeschwindigkeit, Tp.°C, Tag/ Nachtschwankungen, jahreszeitliche Effekte; Hygiene: Gesundheitsstatus; Genetik: Abstammung der Tätertiere_x000a_B) Bonitur von insgs. 2.086 Wurfgeschwistern über zwei Versuchsjahre hinweg im LVG Köllitsch mit eigenem Boniturschema. Unterschiedliche Kupierlängen."/>
    <s v="674 Ferkeln wurde letztes Schwanz-Drittel kupiert, bei 771 Ferkeln wurden zwei Drittel des Schwanzes kupiert und 641 Ferkel blieben unkupiert. In jedem Wurf wurden alle drei Kupierstufen angelegt. Bonituren: jeweils zu den Wägezeitpunkten (3-mal in der Ferkelaufzucht, 3 - 5-mal in der Schweinemast). Boniturnoten für Auswertung zusammengefasst. Statistik: kategorische Merkmale mit Chi-Quadrat Test (bzw. Kruskal Wallis oder Mann Whitney), normal verteilte mit Varianzanalyse."/>
    <m/>
    <n v="2"/>
    <n v="2"/>
    <s v="A) Aufzucht: 12, Mast: 11"/>
    <m/>
    <s v="A) 8-10"/>
    <m/>
    <s v="A) Insgesamt wurden 23 auswertbare Ferkelaufzucht und Mastdurchgänge durchgeführt und ausgewertet. Das gewählte Tätertierkonzept führt zu statistisch absicherbaren Ergebnissen und zu einer ganzen Palette von möglichen Einflussfaktoren. Es wurden insgesamt über 600 Tätertiere identifiziert, diese werden nur zu einem Drittel nach Problemen in der Aufzucht zu ‚Wiederholungstätern‘ in der darauffolgenden Mast. Die diskutierten Einflussfaktoren sind offensichtlich Genotyp abhängig und betriebsspezifisch zu sehen. Auch spielen die Schwanz Nekrosen eine große Rolle. Vermutlich kann auch die Zucht einen nachhaltigen Beitrag zur Lösung des Problems liefern. _x000a_B) 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s v="A) Insgesamt wurden 23 auswertbare Ferkelaufzucht und Mastdurchgänge durchgeführt. Diese werden zur Zeit ausgewertet. Das gewählte Tätertierkonzept führt zu statistisch absicherbaren Ergebnissen und zu einer ganzen Palette von möglichen Einflussfaktoren. Es wurden insgesamt über 600 Tätertiere identifiziert, diese werden nur zu einem Drittel nach Problemen in der Aufzucht zu ‚Wiederholungstätern‘ in der darauffolgenden Mast. Die diskutierten Einflussfaktoren sind offensichtlich Genotyp abhängig und betriebsspezifisch zu sehen. Auch spielen die Schwanz Nekrosen eine große Rolle. Vermutlich kann auch die Zucht einen nachhaltigen Beitrag zur Lösung des Problems liefern. _x000a_B) Bei unkupierten Tieren traten im Vergleich zu kupierten Tieren mehr Schwanzverletzungen und -nekrosen auf. Weiterhin hatten unkupierte Tiere geringere Zunahmen in der Aufzucht und insgesamt erhöhte Ausfälle._x000a_NB: Schwanzverluste = gering bis hochgradige Verletzungen und Nekrosen =&gt; erhöhte Werte"/>
    <n v="2"/>
    <n v="17"/>
    <m/>
    <m/>
  </r>
  <r>
    <s v="Schleswig-Holstein"/>
    <s v="Einfluss einer Raufuttergabe ab der zweiten Lebenswoche auf das Auftreten von Schwanzbeißen bei Schweinen mit unkupierten Schwänzen"/>
    <s v="Versuch"/>
    <s v="w"/>
    <s v="Institut für Tierzucht und Tierhaltung, CAU Kiel (Prof. Dr. J. Krieter, TA Christina Veit, Dr. Imke Traulsen); Lehr- und Versuchszentrum Futterkamp (Karin Müller), LWK Schleswig-Holstein; ISN-Projekt GmbH (Dr. K.-H. Tölle)  "/>
    <s v="cveit@tierzucht.uni-kiel.de"/>
    <s v="* Kann ein tägliches Angebot von Raufutter ab der zweiten Lebenswoche das Auftreten von Schwanzbeißen vermindern?_x000a_* Wie nehmen Ferkel das Raufutterangebot an? _x000a_* Wie ändert sich das Tierverhalten vor einem Beißgeschehen?"/>
    <d v="2013-01-01T00:00:00"/>
    <d v="2015-12-01T00:00:00"/>
    <n v="1"/>
    <m/>
    <m/>
    <m/>
    <m/>
    <m/>
    <m/>
    <m/>
    <m/>
    <m/>
    <m/>
    <n v="0"/>
    <n v="1"/>
    <m/>
    <m/>
    <m/>
    <s v="Schwarzenau+"/>
    <s v="A"/>
    <s v="Versuchsdurchführung auf dem Lehr- und Versuchszentrum Futterkamp_x000a_* 720 Ferkel (nicht kupiert) gleichmäßig auf eine Kontrollgruppe (kein Raufutter) und zwei Versuchsgruppen (Luzernestroh, Maissilage) verteilt_x000a_* 10 Durchgänge, jede Variante zweimal pro Durchgang vorhanden_x000a_* Wöchentliche Bonitierung (Beißgeschehen, Schwanzverluste)_x000a_* Videoaufzeichnungen, ca. 40% der Tiere"/>
    <m/>
    <n v="1"/>
    <n v="10"/>
    <s v="6 (je 2 Kontroll-, Luzerne- und Maissilage-Gruppen)"/>
    <m/>
    <s v="* Konzentration des Schwanzbeißens in der Phase der Ferkelaufzucht (2 bis 3 Wochen nach dem Absetzen)_x000a_* Raufutterangebot vermindert Schwanzbeißen tendenziell und verzögert den Ausbruch nach dem Absetzen_x000a_* Durchgangseffekt war hochsignifikant, d.h. eine intensivere Tierbeobachtung und sofortiges Eingreifen bei ersten Anzeichen für ein Beißgeschehen (z.B. Jutesack) führten im Verlauf der Studie zu einer deutlichen Verbesserung der Ergebnisse_x000a_"/>
    <n v="5"/>
    <n v="95"/>
    <s v="Auch in diesen Untersuchungen begann das Beißgeschen in der 2. und 3. Woche nach dem Absetzen. Die Auswertungen der Videoaufzeichnungen lassen erkennen, dass die Raufuttergaben von den Ferkeln gut angenommen wurde. Die Raufuttergabe übte allerdings keinen signifkanten Einfluss auf das Beißgeschen aus; dagegen beeinflusste der Durchgangseffekt das Beißgeschehen signifikant. In den späteren Durchgängen traten nur geringe Schwanzverluste auf, da das Personal sehr frühzeitig eingriff. Dies unterstreicht die Bedeutung der intensiven Tierbeobachtung. "/>
    <m/>
    <s v="Schleswig-Holstein"/>
    <s v="Einfluss einer Raufuttergabe ab der zweiten Lebenswoche auf das Auftreten von Schwanzbeißen bei Schweinen mit unkupierten Schwänzen"/>
    <s v="Influence of roughage from second week of life onwards on the occurrence of tail biting in undocked pigs"/>
    <x v="0"/>
    <x v="0"/>
    <s v="Institut für Tierzucht und Tierhaltung, CAU Kiel (Prof. Dr. J. Krieter, TA Christina Veit, Dr. Imke Traulsen); Lehr- und Versuchszentrum Futterkamp (Karin Müller), LWK Schleswig-Holstein; ISN-Projekt GmbH (Dr. K.-H. Tölle)  "/>
    <s v="cveit@tierzucht.uni-kiel.de"/>
    <s v="* Kann ein tägliches Angebot von Raufutter ab der zweiten Lebenswoche das Auftreten von Schwanzbeißen vermindern?_x000a_* Wie nehmen Ferkel das Raufutterangebot an? _x000a_* Wie ändert sich das Tierverhalten vor einem Beißgeschehen?"/>
    <s v="(1) analyse influence of daily roughage from 2nd week of life onwards on (a) suckling piglet behaviour, (b) occurence of tail biting, (2) changes in behaviour previous to tail biting incident"/>
    <d v="2013-01-01T00:00:00"/>
    <d v="2015-12-01T00:00:00"/>
    <n v="1"/>
    <n v="0"/>
    <n v="0"/>
    <n v="0"/>
    <n v="0"/>
    <n v="0"/>
    <n v="0"/>
    <n v="0"/>
    <n v="0"/>
    <n v="0"/>
    <n v="0"/>
    <n v="0"/>
    <n v="1"/>
    <n v="0"/>
    <n v="0"/>
    <n v="0"/>
    <s v="Schwarzenau+"/>
    <x v="1"/>
    <s v="Versuchsdurchführung auf dem Lehr- und Versuchszentrum Futterkamp_x000a_* 720 Ferkel (nicht kupiert) gleichmäßig auf eine Kontrollgruppe (kein Raufutter) und zwei Versuchsgruppen (Luzernestroh, Maissilage) verteilt_x000a_* 10 Durchgänge, jede Variante zweimal pro Durchgang vorhanden_x000a_* Wöchentliche Bonitierung (Beißgeschehen, Schwanzverluste)_x000a_* Videoaufzeichnungen, ca. 40% der Tiere"/>
    <s v="Versuchsdurchführung auf dem Lehr- und Versuchszentrum Futterkamp_x000a_* 720 Ferkel (nicht kupiert) gleichmäßig auf eine Kontrollgruppe (kein Raufutter) und zwei Versuchsgruppen (Luzernestroh, Maissilage) verteilt_x000a_* 10 Durchgänge, jede Variante zweimal pro Durchgang vorhanden_x000a_* Wöchentliche Bonitierung (Beißgeschehen, Schwanzverluste)_x000a_* Videoaufzeichnungen, ca. 40% der Tiere"/>
    <n v="0"/>
    <m/>
    <n v="1"/>
    <n v="1"/>
    <n v="10"/>
    <m/>
    <s v="6 (je 2 Kontroll-, Luzerne- und Maissilage-Gruppen)"/>
    <m/>
    <s v="* Konzentration des Schwanzbeißens in der Phase der Ferkelaufzucht (2 bis 3 Wochen nach dem Absetzen)_x000a_* Raufutterangebot vermindert Schwanzbeißen tendenziell und verzögert den Ausbruch nach dem Absetzen_x000a_* Durchgangseffekt war hochsignifikant, d.h. eine intensivere Tierbeobachtung und sofortiges Eingreifen bei ersten Anzeichen für ein Beißgeschehen (z.B. Jutesack) führten im Verlauf der Studie zu einer deutlichen Verbesserung der Ergebnisse_x000a_"/>
    <s v="* Konzentration des Schwanzbeißens in der Phase der Ferkelaufzucht (2 bis 3 Wochen nach dem Absetzen)_x000a_* Raufutterangebot vermindert Schwanzbeißen tendenziell und verzögert den Ausbruch nach dem Absetzen_x000a_* Durchgangseffekt war hochsignifikant, d.h. eine intensivere Tierbeobachtung und sofortiges Eingreifen bei ersten Anzeichen für ein Beißgeschehen (z.B. Jutesack) führten im Verlauf der Studie zu einer deutlichen Verbesserung der Ergebnisse_x000a_* Videomaterial wird derzeit im Hinblick auf das Tierverhalten vor einem Beißgeschehen ausgewertet"/>
    <n v="5"/>
    <n v="95"/>
    <m/>
    <m/>
  </r>
  <r>
    <s v="Thüringen"/>
    <s v="Analyse ausgewählter Verhaltensweisen von Mastschweinen in den ersten Wochen der Mast bei differenzierter Ausgestaltung der Haltungsumwelt (Bachelorarbeit)"/>
    <s v="Versuch"/>
    <s v="p"/>
    <s v="Thüringer Landesanstalt für Landwirtschaft, Jena (TLL), Dr. Thomas Bauer, Katrin Rau, Hochschule Anhalt_x000a_Fachbereich Landwirtschaft, Ökotrophologie und Landschaftsentwicklung, Dr. Heiko Scholz"/>
    <s v="h.scholz@loel.hs-anhalt.de, thomas.bauer@tll.thueringen.de"/>
    <s v="Veränderung des Verhaltens am Beginn der Mast analysieren sowie eine mögliche positive Beeinflussung des Schwanzbeißens durch die Haltungsform und die differenzierten geschlechtlichen Aufstallungsvarianten aufzeigen."/>
    <d v="2013-01-01T00:00:00"/>
    <d v="2013-12-01T00:00:00"/>
    <m/>
    <m/>
    <m/>
    <m/>
    <m/>
    <m/>
    <m/>
    <m/>
    <m/>
    <m/>
    <m/>
    <n v="0"/>
    <n v="1"/>
    <m/>
    <m/>
    <m/>
    <m/>
    <s v="M"/>
    <s v="Auswertung von Videoaufnahmen in den ersten fünf Wochen der Mastperiode ab der Umstallung hinsichtlich Veränderung ausgewählter Verhaltensweisen in unterschiedlich gestalteten Haltungsvarianten._x000a_Dabei wurde pro Woche ein Tag mit neun Stunden Beobachtungsdauer im 5-Minuten Intervall analysiert. Diese Beobachtungen wurden mit den verschiedenen Gestaltungsvarianten, der differenzierten geschlechtlichen Aufstallung und den Beschädigungen durch Schwanzbeißen in Verbindung gesetzt."/>
    <m/>
    <n v="1"/>
    <n v="1"/>
    <n v="8"/>
    <s v="15 Tiere pro Gruppe"/>
    <s v="Einen statistisch nachweisbaren Einfluss auf die gezeigten Verhaltensweisen konnte durch die Woche bestätigt werden, jedoch nicht durch die unterschiedlichen Haltungsformen. Es wurde festgestellt, dass der Bewegungsanteil im Verlauf der ersten fünf Wochen abfällt während der Liegeanteil tendenziell ansteigt. Ebenfalls konnte ein leichter Anstieg der Fütterung in den ersten fünf Wochen der Mast verzeichnet werden. Durch eine getrenntgeschlechtliche Aufstallung war ein differenziertes Verhalten zwischen den beiden Geschlechtern beweisbar. Die weiblichen Tiere sind in den ersten fünf Wochen der Mast aktiver als die Börgen und weisen eine geringere Nahrungsaufnahme auf. Unter Einbeziehung der Daten bezüglich der Schwanzbeschädigungen am Ende der Mast konnte festgestellt werden, dass die weiblichen Tiere höhere Verluste, hinsichtlich Schwanzverletzungen, aufweisen als kastrierte Tiere. Jedoch waren die Verletzungen bzw. Verluste des Schwanzes in den gemischtgeschlechtlichen Gruppen noch wesentlich höher. Die zusätzlichen Raumgestaltungselemente zeigten keinen Effekt auf die geäußerten Verhaltensweisen, lediglich bei der Wand kann bei den weiblichen Tieren ein positiver Wirkung nachgewiesen werden, da die Schwanzverletzungen deutlich geringer waren als ohne Wand."/>
    <m/>
    <m/>
    <s v="Ein einfacher Verzicht auf das Schwanzkupieren bei gleichzeitiger Beibehaltung der derzeit in der Praxis anzutreffenden Produktionsbedingungen ist flächendeckend nicht möglich. Dies kann zu tierschutzrelevanten Zuständen und hohen ökonomischen Ausfällen führen. "/>
    <m/>
    <s v="Thüringen"/>
    <s v="Analyse ausgewählter Verhaltensweisen von Mastschweinen in den ersten Wochen der Mast bei differenzierter Ausgestaltung der Haltungsumwelt (Bachelorarbeit)"/>
    <s v="Analysis of selected fattening pig behaviours during rearing in a structured environment (BSc thesis)"/>
    <x v="0"/>
    <x v="1"/>
    <s v="Thüringer Landesanstalt für Landwirtschaft, Jena (TLL), Dr. Thomas Bauer, Katrin Rau, Hochschule Anhalt_x000a_Fachbereich Landwirtschaft, Ökotrophologie und Landschaftsentwicklung, Dr. Heiko Scholz"/>
    <s v="h.scholz@loel.hs-anhalt.de, thomas.bauer@tll.thueringen.de"/>
    <s v="Veränderung des Verhaltens am Beginn der Mast analysieren sowie eine mögliche positive Beeinflussung des Schwanzbeißens durch die Haltungsform und die differenzierten geschlechtlichen Aufstallungsvarianten aufzeigen."/>
    <s v="(1) analyse behaviour changes at beginning of fattening period, (2) influence tail biting by changing husbandry"/>
    <d v="2013-01-01T00:00:00"/>
    <d v="2013-12-01T00:00:00"/>
    <n v="0"/>
    <n v="0"/>
    <n v="0"/>
    <n v="0"/>
    <n v="0"/>
    <n v="0"/>
    <n v="0"/>
    <n v="0"/>
    <n v="0"/>
    <n v="0"/>
    <n v="0"/>
    <n v="0"/>
    <n v="1"/>
    <n v="0"/>
    <n v="0"/>
    <n v="0"/>
    <n v="0"/>
    <x v="2"/>
    <s v="Auswertung von Videoaufnahmen in den ersten fünf Wochen der Mastperiode ab der Umstallung hinsichtlich Veränderung ausgewählter Verhaltensweisen in unterschiedlich gestalteten Haltungsvarianten._x000a_Dabei wurde pro Woche ein Tag mit neun Stunden Beobachtungsdauer im 5-Minuten Intervall analysiert. Diese Beobachtungen wurden mit den verschiedenen Gestaltungsvarianten, der differenzierten geschlechtlichen Aufstallung und den Beschädigungen durch Schwanzbeißen in Verbindung gesetzt."/>
    <s v="Auswertung von Videoaufnahmen in den ersten fünf Wochen der Mastperiode ab der Umstallung hinsichtlich Veränderung ausgewählter Verhaltensweisen in unterschiedlich gestalteten Haltungsvarianten._x000a_Dabei wurde pro Woche ein Tag mit neun Stunden Beobachtungsdauer im 5-Minuten Intervall analysiert. Diese Beobachtungen wurden mit den verschiedenen Gestaltungsvarianten, der differenzierten geschlechtlichen Aufstallung und den Beschädigungen durch Schwanzbeißen in Verbindung gesetzt."/>
    <n v="0"/>
    <m/>
    <n v="1"/>
    <n v="1"/>
    <n v="1"/>
    <m/>
    <n v="8"/>
    <m/>
    <s v="Einen statistisch nachweisbaren Einfluss auf die gezeigten Verhaltensweisen konnte durch die Woche bestätigt werden, jedoch nicht durch die unterschiedlichen Haltungsformen. Es wurde festgestellt, dass der Bewegungsanteil im Verlauf der ersten fünf Wochen abfällt während der Liegeanteil tendenziell ansteigt. Ebenfalls konnte ein leichter Anstieg der Fütterung in den ersten fünf Wochen der Mast verzeichnet werden. Durch eine getrenntgeschlechtliche Aufstallung war ein differenziertes Verhalten zwischen den beiden Geschlechtern beweisbar. Die weiblichen Tiere sind in den ersten fünf Wochen der Mast aktiver als die Börgen und weisen eine geringere Nahrungsaufnahme auf. Unter Einbeziehung der Daten bezüglich der Schwanzbeschädigungen am Ende der Mast konnte festgestellt werden, dass die weiblichen Tiere höhere Verluste, hinsichtlich Schwanzverletzungen, aufweisen als kastrierte Tiere. Jedoch waren die Verletzungen bzw. Verluste des Schwanzes in den gemischtgeschlechtlichen Gruppen noch wesentlich höher. Die zusätzlichen Raumgestaltungselemente zeigten keinen Effekt auf die geäußerten Verhaltensweisen, lediglich bei der Wand kann bei den weiblichen Tieren ein positiver Wirkung nachgewiesen werden, da die Schwanzverletzungen deutlich geringer waren als ohne Wand."/>
    <s v="Einen statistisch nachweisbaren Einfluss auf die gezeigten Verhaltensweisen konnte durch die Woche bestätigt werden, jedoch nicht durch die unterschiedlichen Haltungsformen. Es wurde festgestellt, dass der Bewegungsanteil im Verlauf der ersten fünf Wochen abfällt während der Liegeanteil tendenziell ansteigt. Ebenfalls konnte ein leichter Anstieg der Fütterung in den ersten fünf Wochen der Mast verzeichnet werden. Durch eine getrenntgeschlechtliche Aufstallung war ein differenziertes Verhalten zwischen den beiden Geschlechtern beweisbar. Die weiblichen Tiere sind in den ersten fünf Wochen der Mast aktiver als die Börgen und weisen eine geringere Nahrungsaufnahme auf. Unter Einbeziehung der Daten bezüglich der Schwanzbeschädigungen am Ende der Mast konnte festgestellt werden, dass die weiblichen Tiere höhere Verluste, hinsichtlich Schwanzverletzungen, aufweisen als kastrierte Tiere. Jedoch waren die Verletzungen bzw. Verluste des Schwanzes in den gemischtgeschlechtlichen Gruppen noch wesentlich höher. Die zusätzlichen Raumgestaltungselemente zeigten keinen Effekt auf die geäußerten Verhaltensweisen, lediglich bei der Wand kann bei den weiblichen Tieren ein positiver Wirkung nachgewiesen werden, da die Schwanzverletzungen deutlich geringer waren als ohne Wand."/>
    <s v=""/>
    <s v=""/>
    <m/>
    <m/>
  </r>
  <r>
    <s v="NRW"/>
    <s v="Einfluss von Wühlerde und Trinkwasserversorgung auf die Nierengesundheit unter gleichzeitiger Berücksichtigung von Schwanznekrosen "/>
    <s v="Versuch"/>
    <s v="p"/>
    <s v="Schweinegesundheitsdienst, Landwirtschaftskammer NRW (Dr. Jürgen Harlizius); Chemisches- Veterinäruntersuchungsamt Münster (PD Dr. Alexander Weiss); Gefördert mit Mitteln des Ministeriums für Klimaschutz, Umwelt, Landwirtschaft, Natur- und Verbraucherschutz des Landes Nordrhein-Westfalen (Prof. Dr. Friedhelm Jaeger)"/>
    <s v="juergen.harlizius@lwk.nrw.de"/>
    <s v="* Besteht ein Zusammenhang zwischen pathologischen Nierenveränderungen und Schwanznekrosen?_x000a_* Kann dies durch ein ergänzendes Angebot von Wühlerde und Heufütterung verhindert werden?"/>
    <d v="2013-12-01T00:00:00"/>
    <d v="2014-01-01T00:00:00"/>
    <n v="1"/>
    <m/>
    <n v="1"/>
    <m/>
    <n v="1"/>
    <m/>
    <m/>
    <m/>
    <m/>
    <m/>
    <m/>
    <n v="1"/>
    <m/>
    <m/>
    <m/>
    <m/>
    <m/>
    <s v="AM"/>
    <s v="In einem Ferkelerzeugerbetrieb wurden 552 Ferkel mit 24 Tagen Säugezeit abgesetzt und auf 23 Buchten in einem Abteil verteilt. Bei Aufstallung blieb jeweils eine Bucht für kleinere oder kranke Ferkel frei. Bei vier Würfen waren die Schwänze zuvor nicht kupiert worden und die 48 Ferkel mit langen Schwänzen wurden randomisiert auf 2 Buchten verteilt. Einer der beiden Gruppen wurde zusätzlich Wühlerde im Futterautomaten und Heu in einem Kanister mit Öffnungen am Boden angeboten._x000a_Bei akuten Erkrankungen wurden die Versuchstiere (9) euthanasiert bzw. mit einem Gewicht von 30 kg wurden die Versuchstiere (31) geschlachtet und die Schwänze und Nieren wurden pathologisch-anatomisch, sowie histologisch untersucht. Aus jeder Gruppe wurde 4 Ferkel mit keinen oder nur geringgradigen Schwanzveränderungen normal ausgemästet."/>
    <s v="Charakteristika Ferkelerzeugerbetrieb: mit 550 Sauen, 4200 Ferkelaufzuchtplätzen, 30,5 abgesetzten Ferkel und 5,5 % Umrauschern_x000a_Die Buchtengröße betrug 3,5 x 2,6m, wovon 3,5 x 1m mit Betonspalten ausgelegt waren. In der Mitte der Buchtenabtrennung befand sich ein Trockenfutterautomat mit 5 Fressplätzen und jeweils 2 Beckentränken. Die Durchflussrate der Tränken lag bei Aufstallung zwischen 1600 und 2400ml/min. Das veränderbare Spielmaterial bestand aus einer Kette mit Kunststoffanteil. _x000a_1 Durchgang"/>
    <n v="1"/>
    <n v="1"/>
    <n v="2"/>
    <m/>
    <s v="* Nach Mängeln in der Tränkewasserversorgung und Nüchterung vor dem Transport zur Schlachtung trat ein massives Schwanzbeißgeschehen auf. _x000a_* Die ergänzende Fütterung hat das Geschehen etwas gemildert, aber nicht verhindert._x000a_* Interstitielle Nephritis nicht vermehrt aufgetreten, nur sekundär in Folge der Schwanzentzündung"/>
    <m/>
    <m/>
    <s v="* Nur durch die Ergänzung von Wühlerde und Heu kann das Schwanzbeißen nicht verhindert werden. _x000a_* Optimale Trinkwasserversorgung ist essentiell. _x000a_* Nüchterung möglichst vermeiden._x000a_* Versuche im laufenden Betrieb sind suboptimal, da häufig das primäre Beißgeschehen nicht beobachtet wurde."/>
    <m/>
    <s v="NRW"/>
    <s v="Einfluss von Wühlerde und Trinkwasserversorgung auf die Nierengesundheit unter gleichzeitiger Berücksichtigung von Schwanznekrosen "/>
    <s v="Influence of rooting substrate and water supply on renal health and tail necrosis"/>
    <x v="0"/>
    <x v="1"/>
    <s v="Schweinegesundheitsdienst, Landwirtschaftskammer NRW (Dr. Jürgen Harlizius); Chemisches- Veterinäruntersuchungsamt Münster (PD Dr. Alexander Weiss); Gefördert mit Mitteln des Ministeriums für Klimaschutz, Umwelt, Landwirtschaft, Natur- und Verbraucherschutz des Landes Nordrhein-Westfalen (Prof. Dr. Friedhelm Jaeger)"/>
    <s v="juergen.harlizius@lwk.nrw.de"/>
    <s v="* Besteht ein Zusammenhang zwischen pathologischen Nierenveränderungen und Schwanznekrosen?_x000a_* Kann dies durch ein ergänzendes Angebot von Wühlerde und Heufütterung verhindert werden?"/>
    <s v="(1) investigate possible relationship between pathological renal findings and tail necrosis, (2) influence of rooting soil and hay on renal findings and tail necrosis"/>
    <d v="2013-12-01T00:00:00"/>
    <d v="2014-01-01T00:00:00"/>
    <n v="1"/>
    <n v="0"/>
    <n v="1"/>
    <n v="0"/>
    <n v="1"/>
    <n v="0"/>
    <n v="0"/>
    <n v="0"/>
    <n v="0"/>
    <n v="0"/>
    <n v="0"/>
    <n v="1"/>
    <n v="0"/>
    <n v="0"/>
    <n v="0"/>
    <n v="0"/>
    <n v="0"/>
    <x v="0"/>
    <s v="In einem Ferkelerzeugerbetrieb wurden 552 Ferkel mit 24 Tagen Säugezeit abgesetzt und auf 23 Buchten in einem Abteil verteilt. Bei Aufstallung blieb jeweils eine Bucht für kleinere oder kranke Ferkel frei. Bei vier Würfen waren die Schwänze zuvor nicht kupiert worden und die 48 Ferkel mit langen Schwänzen wurden randomisiert auf 2 Buchten verteilt. Einer der beiden Gruppen wurde zusätzlich Wühlerde im Futterautomaten und Heu in einem Kanister mit Öffnungen am Boden angeboten._x000a_Bei akuten Erkrankungen wurden die Versuchstiere (9) euthanasiert bzw. mit einem Gewicht von 30 kg wurden die Versuchstiere (31) geschlachtet und die Schwänze und Nieren wurden pathologisch-anatomisch, sowie histologisch untersucht. Aus jeder Gruppe wurde 4 Ferkel mit keinen oder nur geringgradigen Schwanzveränderungen normal ausgemästet."/>
    <s v="In einem Ferkelerzeugerbetrieb wurden 552 Ferkel mit 24 Tagen Säugezeit abgesetzt und auf 23 Buchten in einem Abteil verteilt. Bei Aufstallung blieb jeweils eine Bucht für kleinere oder kranke Ferkel frei. Bei vier Würfen waren die Schwänze zuvor nicht kupiert worden und die 48 Ferkel mit langen Schwänzen wurden randomisiert auf 2 Buchten verteilt. Einer der beiden Gruppen wurde zusätzlich Wühlerde im Futterautomaten und Heu in einem Kanister mit Öffnungen am Boden angeboten._x000a_Bei akuten Erkrankungen wurden die Versuchstiere (9) euthanasiert bzw. mit einem Gewicht von 30 kg wurden die Versuchstiere (31) geschlachtet und die Schwänze und Nieren wurden pathologisch-anatomisch, sowie histologisch untersucht. Aus jeder Gruppe wurde 4 Ferkel mit keinen oder nur geringgradigen Schwanzveränderungen normal ausgemästet."/>
    <s v="Charakteristika Ferkelerzeugerbetrieb: mit 550 Sauen, 4200 Ferkelaufzuchtplätzen, 30,5 abgesetzten Ferkel und 5,5 % Umrauschern_x000a_Die Buchtengröße betrug 3,5 x 2,6m, wovon 3,5 x 1m mit Betonspalten ausgelegt waren. In der Mitte der Buchtenabtrennung befand sich ein Trockenfutterautomat mit 5 Fressplätzen und jeweils 2 Beckentränken. Die Durchflussrate der Tränken lag bei Aufstallung zwischen 1600 und 2400ml/min. Das veränderbare Spielmaterial bestand aus einer Kette mit Kunststoffanteil. _x000a_1 Durchgang"/>
    <m/>
    <n v="1"/>
    <n v="1"/>
    <n v="1"/>
    <m/>
    <n v="2"/>
    <m/>
    <s v="* Nach Mängeln in der Tränkewasserversorgung und Nüchterung vor dem Transport zur Schlachtung trat ein massives Schwanzbeißgeschehen auf. _x000a_* Die ergänzende Fütterung hat das Geschehen etwas gemildert, aber nicht verhindert._x000a_* Interstitielle Nephritis nicht vermehrt aufgetreten, nur sekundär in Folge der Schwanzentzündung"/>
    <s v="* Nach Mängeln in der Tränkewasserversorgung und Nüchterung vor dem Transport zur Schlachtung trat ein massives Schwanzbeißgeschehen auf. _x000a_* Die ergänzende Fütterung hat das Geschehen etwas gemildert, aber nicht verhindert._x000a_* Interstitielle Nephritis nicht vermehrt aufgetreten, nur sekundär in Folge der Schwanzentzündung"/>
    <s v=""/>
    <s v=""/>
    <m/>
    <m/>
  </r>
  <r>
    <s v="Mecklenburg-Vorpommern"/>
    <s v="Untersuchungen zur Reduzierung des Schwanzbeißens während der Ferkelaufzucht und Mast"/>
    <s v="Versuch"/>
    <s v="p"/>
    <s v="Institut für Tierproduktion der LFA MV, Prof. Dr. Winfried Matthes, Dr. Dorothea Lösel; Universität Rostock, Dr. Antke-Elsabe Frfr. von Tiele-Winckler (Studentische Arbeiten)"/>
    <s v="d.loesel@lfa.mvnet.de"/>
    <m/>
    <d v="2014-01-01T00:00:00"/>
    <d v="2014-11-01T00:00:00"/>
    <n v="1"/>
    <n v="1"/>
    <m/>
    <m/>
    <m/>
    <m/>
    <m/>
    <m/>
    <m/>
    <m/>
    <m/>
    <n v="1"/>
    <m/>
    <m/>
    <m/>
    <m/>
    <m/>
    <s v="AM"/>
    <s v="* 1 Praxisbetrieb mit Ferkelaufzucht und Mast; etwa 700 Schweine (weibliche und kastrierte männliche) in gemischten Gruppen, 4 Durchgänge mit je 4 Gruppen in je 2 Buchten_x000a_* Haltungsvarianten: (a) Standardhaltungsvariante mit kupierten Schwänzen (Kontrolle); (b) wie (a) mit unkupierten Schwänzen; (c) Komfortvariante mit unkupierten Schwänzen; Aufzucht: Aqua Level, Langstroh, Hanfseile, Bite Rite, Torf u. Luzernepellets in den ersten 14 Tagen; Mast: Langstroh, Bite Rite, Lecksteine (d) Wie Komfortvariante mit unkupierten Schwänzen, aber mehr Fläche. _x000a_Bei akutem Schwanzbeißen in allen Gruppen Einsatz von Lecksteinen, Luzernepellets, Heu"/>
    <s v="jeweils 2 Buchten pro Gruppe und Durchgang "/>
    <n v="1"/>
    <n v="4"/>
    <n v="4"/>
    <m/>
    <s v="* Aufzucht: In der Standardhaltungsvariante stieg der Anteil von verletzten Schwänzen um mehr als das 6-fache bei Verzicht aufs Kupieren. In der Komfortvariante lag der Anteil der Schwanzverletzungen (allerdings fast ausschließlich leichte) immer noch fast doppelt so hoch wie in der Kontrolle mit kupierten Schwänzen. Ein größeres Platzangebot in der Komfortvariante führte nur zu einer geringfügigen weiteren Abnahme der Schwanzverletzungen._x000a_* Mast: In der Standardhaltungsvariante stieg der Anteil von verletzten Schwänzen um mehr als das Doppelte bei Verzicht aufs Kupieren. In der Komfortvariante lag der Anteil der Schwanzverletzungen auf dem Niveau der Kontrolle mit kupierten Schwänzen. In der Komfortvariante mit größerem Platzangebot lag der Anteil der Schwanzverletzungen höher als in der Komfortbucht mit geringerem Platzangebot._x000a_- Prävalenz Schwanz(teil)verluste: in Komfort-bucht: MIN Aufzucht 0, Mast 0; MAX in Komfort-bucht: Auzucht 2,7, Mast 20"/>
    <n v="0"/>
    <n v="20"/>
    <s v="Bei hohem Betreuungsaufwand (Bereitstellung Beschäftigungsmaterial, Tierbeobachtung, Intervention) lässt sich in der Ferkelaufzucht und Mast das Ausmaß des Schwanzbeißens bei unkupierten Schwänzen verringern. Zum Effekt eines größeren Platzangebotes liegen widersprüchliche Ergebnisse vor."/>
    <s v="Bachelorarbeit und Masterarbeit abgeschlossen"/>
    <s v="Mecklenburg-Vorpommern"/>
    <s v="Untersuchungen zur Reduzierung des Schwanzbeißens während der Ferkelaufzucht und Mast"/>
    <s v="Investigations regarding tail biting reduction in weaner and rearing-finishing pigs"/>
    <x v="0"/>
    <x v="1"/>
    <s v="Institut für Tierproduktion der LFA MV, Prof. Dr. Winfried Matthes, Dr. Dorothea Lösel; Universität Rostock, Dr. Antke-Elsabe Frfr. von Tiele-Winckler (Studentische Arbeiten)"/>
    <s v="d.loesel@lfa.mvnet.de"/>
    <n v="0"/>
    <s v="(1) Reduce tail biting through husbandry adaptations, (2) Estimate impact on animal productivity"/>
    <d v="2014-01-01T00:00:00"/>
    <d v="2014-11-01T00:00:00"/>
    <n v="1"/>
    <n v="1"/>
    <n v="0"/>
    <n v="0"/>
    <n v="0"/>
    <n v="0"/>
    <n v="0"/>
    <n v="0"/>
    <n v="0"/>
    <n v="0"/>
    <n v="0"/>
    <n v="1"/>
    <n v="0"/>
    <n v="0"/>
    <n v="0"/>
    <n v="0"/>
    <n v="0"/>
    <x v="0"/>
    <s v="* 1 Praxisbetrieb mit Ferkelaufzucht und Mast; etwa 700 Schweine (weibliche und kastrierte männliche) in gemischten Gruppen, 4 Durchgänge mit je 4 Gruppen in je 2 Buchten_x000a_* Haltungsvarianten: (a) Standardhaltungsvariante mit kupierten Schwänzen (Kontrolle); (b) wie (a) mit unkupierten Schwänzen; (c) Komfortvariante mit unkupierten Schwänzen; Aufzucht: Aqua Level, Langstroh, Hanfseile, Bite Rite, Torf u. Luzernepellets in den ersten 14 Tagen; Mast: Langstroh, Bite Rite, Lecksteine (d) Wie Komfortvariante mit unkupierten Schwänzen, aber mehr Fläche. _x000a_Bei akutem Schwanzbeißen in allen Gruppen Einsatz von Lecksteinen, Luzernepellets, Heu"/>
    <s v="* 1 Praxisbetrieb mit Ferkelaufzucht und Mast; etwa 700 Schweine (weibliche und kastrierte männliche) in gemischten Gruppen, 4 Durchgänge mit je 4 Gruppen in je 2 Buchten_x000a_* Haltungsvarianten: (a) Standardhaltungsvariante mit kupierten Schwänzen (Kontrolle); (b) Standardhaltungsvariante mit unkupierten Schwänzen; (c) Komfortvariante mit unkupierten Schwänzen; Freie Wasseraufnahme (Aqua Level), Langstroh über Futterraufe, zusätzliches Beschäftigungsmaterial (u.a. Hanfseile), Wühlerde in den ersten 14 Tagen nach Absetzen; (d) Wie Komfortvariante mit unkupierten Schwänzen, aber mehr Fläche (&gt;0,35 m² je Ferkel); _x000a_Bei akutem Schwanzbeißen Einsatz von Notfallmaterial (Lecksteine, melassierte Luzernepellets)"/>
    <s v="jeweils 2 Buchten pro Gruppe und Durchgang "/>
    <m/>
    <n v="1"/>
    <n v="1"/>
    <n v="4"/>
    <m/>
    <n v="4"/>
    <m/>
    <s v="* Aufzucht: In der Standardhaltungsvariante stieg der Anteil von verletzten Schwänzen um mehr als das 6-fache bei Verzicht aufs Kupieren. In der Komfortvariante lag der Anteil der Schwanzverletzungen (allerdings fast ausschließlich leichte) immer noch fast doppelt so hoch wie in der Kontrolle mit kupierten Schwänzen. Ein größeres Platzangebot in der Komfortvariante führte nur zu einer geringfügigen weiteren Abnahme der Schwanzverletzungen._x000a_* Mast: In der Standardhaltungsvariante stieg der Anteil von verletzten Schwänzen um mehr als das Doppelte bei Verzicht aufs Kupieren. In der Komfortvariante lag der Anteil der Schwanzverletzungen auf dem Niveau der Kontrolle mit kupierten Schwänzen. In der Komfortvariante mit größerem Platzangebot lag der Anteil der Schwanzverletzungen höher als in der Komfortbucht mit geringerem Platzangebot._x000a_- Prävalenz Schwanz(teil)verluste: in Komfort-bucht: MIN Aufzucht 0, Mast 0; MAX in Komfort-bucht: Auzucht 2,7, Mast 20"/>
    <s v="* Aufzucht: In der Standardhaltungsvariante stieg der Anteil von verletzten Schwänzen um mehr als das 6-fache bei Verzicht aufs Kupieren. In der Komfortvariante lag der Anteil der Schwanzverletzungen (allerdings fast ausschließlich leichte) immer noch fast doppelt so hoch wie in der Kontrolle mit kupierten Schwänzen. Ein größeres Platzangebot in der Komfortvariante führte nur zu einer geringfügigen weiteren Abnahme der Schwanzverletzungen._x000a_* Mast: In der Standardhaltungsvariante stieg der Anteil von verletzten Schwänzen um mehr als das Doppelte bei Verzicht aufs Kupieren. In der Komfortvariante lag der Anteil der Schwanzverletzungen auf dem Niveau der Kontrolle mit kupierten Schwänzen. In der Komfortvariante mit größerem Platzangebot lag der Anteil der Schwanzverletzungen höher als in der Komfortbucht mit geringerem Platzangebot."/>
    <n v="0"/>
    <n v="20"/>
    <m/>
    <m/>
  </r>
  <r>
    <s v="Schleswig-Holstein"/>
    <s v="Bedeutung der Sozialstruktur für das Schwanzbeißen in der Ferkelaufzucht"/>
    <s v="Versuch"/>
    <s v="w"/>
    <s v="Institut für Tierzucht und Tierhaltung, CAU Kiel (Prof. Dr. J. Krieter, TA Christina Veit, Dr. Katrin Büttner), Lehr- und Versuchzentrum Futterkamp, LWK Schleswig-Holstein (Dr. Onno Burfeind)"/>
    <s v="jkrieter@tierzucht.uni-kiel.de"/>
    <s v="* Täter-Opfer &quot;Beziehungen&quot;      * Welche Tiere beißen (z.B. aggressive, submissive) ?                                            * Welche Bedeutung hat das &quot;Gruppengefüge&quot; auf das Beiß-geschehen (Netzwerkanalyse) insbesondere bei &quot;identischen&quot; Buchten ?                                * Computergestützte Aus-wertung der Videoaufzeich-nungen in Zusammenarbeit mit  Informatik (CAU)"/>
    <d v="2014-01-01T00:00:00"/>
    <d v="2016-12-01T00:00:00"/>
    <m/>
    <m/>
    <m/>
    <m/>
    <m/>
    <m/>
    <m/>
    <m/>
    <n v="1"/>
    <m/>
    <m/>
    <n v="0"/>
    <n v="1"/>
    <m/>
    <m/>
    <m/>
    <s v="Schwarzenau+"/>
    <s v="A"/>
    <s v="* Lehr- und Versuchszentrum Futterkamp_x000a_* 400 Tiere, 4 „identische&quot; Abteile a 100 Tiere_x000a_* Beschäftigungsmaterial: Luzernestroh (täglich neu)_x000a_* Wöchentliche Bonitierung (Beißgeschehen, Schwanzverluste)  _x000a_* Videoaufzeichnungen kontinuierlich vom Absetzen bis zum Ende der Ferkelaufzucht (6 Wochen), Tiere wurden einzeln markiert"/>
    <m/>
    <n v="1"/>
    <n v="4"/>
    <m/>
    <s v="100 Tiere"/>
    <s v="* Stand des Projektes: die Datenaufnahmen ist abgeschlossen; das umfangreiche Videomaterial wird derzeit ausgewertet. Erste Ergebnisse werden für Ende 2015 erwartet."/>
    <m/>
    <m/>
    <m/>
    <m/>
    <s v="Schleswig-Holstein"/>
    <s v="Bedeutung der Sozialstruktur für das Schwanzbeißen in der Ferkelaufzucht"/>
    <s v="Relevance of social networks for tail biting in weaner piglets"/>
    <x v="0"/>
    <x v="0"/>
    <s v="Institut für Tierzucht und Tierhaltung, CAU Kiel (Prof. Dr. J. Krieter, TA Christina Veit, Dr. Katrin Büttner), Lehr- und Versuchzentrum Futterkamp, LWK Schleswig-Holstein (Dr. Onno Burfeind)"/>
    <s v="jkrieter@tierzucht.uni-kiel.de"/>
    <s v="* Täter-Opfer &quot;Beziehungen&quot;      * Welche Tiere beißen (z.B. aggressive, submissive) ?                                            * Welche Bedeutung hat das &quot;Gruppengefüge&quot; auf das Beiß-geschehen (Netzwerkanalyse) insbesondere bei &quot;identischen&quot; Buchten ?                                * Computergestützte Aus-wertung der Videoaufzeich-nungen in Zusammenarbeit mit  Informatik (CAU)"/>
    <s v="(1) analyse biter-victim relationships, (2) characterise biters e.g. regarding aggressiveness, (3) social network analysis, (4) computerised video analysis"/>
    <d v="2014-01-01T00:00:00"/>
    <d v="2016-12-01T00:00:00"/>
    <n v="0"/>
    <n v="0"/>
    <n v="0"/>
    <n v="0"/>
    <n v="0"/>
    <n v="0"/>
    <n v="0"/>
    <n v="0"/>
    <n v="1"/>
    <n v="0"/>
    <n v="0"/>
    <n v="0"/>
    <n v="1"/>
    <n v="0"/>
    <n v="0"/>
    <n v="0"/>
    <s v="Schwarzenau+"/>
    <x v="1"/>
    <s v="* Lehr- und Versuchszentrum Futterkamp_x000a_* 400 Tiere, 4 „identische&quot; Abteile a 100 Tiere_x000a_* Beschäftigungsmaterial: Luzernestroh (täglich neu)_x000a_* Wöchentliche Bonitierung (Beißgeschehen, Schwanzverluste)  _x000a_* Videoaufzeichnungen kontinuierlich vom Absetzen bis zum Ende der Ferkelaufzucht (6 Wochen), Tiere wurden einzeln markiert"/>
    <s v="* Lehr- und Versuchszentrum Futterkamp_x000a_* 400 Tiere, 4 „identische&quot; Abteile a 100 Tiere_x000a_* Beschäftigungsmaterial: Luzernestroh (täglich neu)_x000a_* Wöchentliche Bonitierung (Beißgeschehen, Schwanzverluste)  _x000a_* Videoaufzeichnungen kontinuierlich vom Absetzen bis zum Ende der Ferkelaufzucht (6 Wochen), Tiere wurden einzeln markiert"/>
    <n v="0"/>
    <m/>
    <n v="1"/>
    <n v="1"/>
    <n v="4"/>
    <m/>
    <n v="0"/>
    <m/>
    <s v="* Stand des Projektes: die Datenaufnahmen ist abgeschlossen; das umfangreiche Videomaterial wird derzeit ausgewertet. Erste Ergebnisse werden für Ende 2015 erwartet."/>
    <s v="* Stand des Projektes: die Datenaufnahmen ist abgeschlossen; das umfangreiche Videomaterial wird derzeit ausgewertet. Erste Ergebnisse werden für Ende 2015 erwartet."/>
    <s v=""/>
    <s v=""/>
    <m/>
    <m/>
  </r>
  <r>
    <s v="Schleswig-Holstein"/>
    <s v="Praxisstudie zum Schwänzekupieren beim Schwein - ist ein Verzicht möglich? 2. Projektphase: Optimierung des Absetzmanagements und der Fütterung"/>
    <s v="Versuch"/>
    <s v="w"/>
    <s v="Institut für Tierzucht und Tierhaltung, CAU Kiel (Prof. Dr. J. Krieter, TA Christina Veit, TA Ashley Naya); Lehr- und Versuchszentrum Futterkamp, LWK Schleswig-Holstein (Dr. Onno Burfeind)"/>
    <s v="jkrieter@tierzucht.uni-kiel.de"/>
    <s v="* Verlauf des Schwanzbeißens in der Aufzucht bei nicht kupierten Schwänzen_x000a_* Wurfweises Absetzen vs. gemischte Würfe (mind. drei Würfe)_x000a_* Einfluss der Säugezeit: vier vs. fünf Wochen                            * Optimierung der Fütterung                      "/>
    <d v="2014-01-01T00:00:00"/>
    <d v="2016-12-01T00:00:00"/>
    <n v="1"/>
    <m/>
    <n v="1"/>
    <m/>
    <m/>
    <m/>
    <m/>
    <m/>
    <n v="1"/>
    <m/>
    <m/>
    <n v="1"/>
    <n v="1"/>
    <m/>
    <m/>
    <m/>
    <s v="Schwarzenau+"/>
    <s v="A"/>
    <s v="* Lehr- und Versuchszentrum Futterkamp_x000a_* 500 Tiere, 5 „identische&quot; Abteile a 100 Tiere_x000a_* Beschäftigungsmaterial: Luzernestroh täglich neu)_x000a_* Wöchentliche Bonitierung (Beißgeschehen, Schwanzverluste)  _x000a_* Videoaufzeichnungen (Aktivitätsverhalten)_x000a_* Versuche zur Optimierung der Fütterung erfolgen nach Abschluss der Untersuchungen zum Absetzmanagement"/>
    <m/>
    <n v="4"/>
    <s v="Wurfweises vs. Gemischte Würfe: 5 Durchgänge;_x000a_4 vs. 5 Wochen Säugezeit: 1 Durchgang"/>
    <s v="8 Buchten (4 je Variante und Durchgang)"/>
    <s v="Je Durchgang 100 Tiere, verteilt auf "/>
    <s v="* Im Beißgeschehen (ab 2. Woche in der Ferkelaufzucht) treten zwischen den Versuchsgruppen wurfweises und gemischtes Absetzen keine Unterschiede auf_x000a_* Schwanzverluste sind beim wurfweisen Absetzen um ca. 10% geringer (p&lt;0,05)_x000a_* Rangkämpfe wurden beim wurfweisen Absetzen in der Ferkelaufzucht nicht beobachtet._x000a_* Die Länge der Säugezeit hat keinen Einfluss auf das Beißgeschehen"/>
    <m/>
    <m/>
    <s v="Das wurfweise Absetzen der Ferkel (zur Stressreduzierung) hatte keinen deutlichen Einfluss auf das Beißgeschen in der Aufzucht, die Schwanzverluste fielen in der Gruppe wurfweises Absetzen um 10% geringer aus (Ende der Ferkelaufzucht). Die Untersuchungen sollen auf den Praxisbetrieben fortgesetzt werden (über die Einrichtung eines Ferkelschlupfs).  _x000a_Über den Einfluss der Säugezeit auf das Beißgeschen liegen noch keine gesicherten Erkenntnisse vor. Diese Untersuchungen werden auf Futterkamp fortgesetzt. In den Praxisbetrieben kann der Effekt der einer längeren Säugezeit nicht überprüft werden. "/>
    <m/>
    <s v="Schleswig-Holstein"/>
    <s v="Praxisstudie zum Schwänzekupieren beim Schwein - ist ein Verzicht möglich? 2. Projektphase: Optimierung des Absetzmanagements und der Fütterung"/>
    <s v="Tail docking in pigs: is there any possibility of renunciation? Part 2: Optimisation of weaning management and feeding"/>
    <x v="0"/>
    <x v="0"/>
    <s v="Institut für Tierzucht und Tierhaltung, CAU Kiel (Prof. Dr. J. Krieter, TA Christina Veit, TA Ashley Naya); Lehr- und Versuchszentrum Futterkamp, LWK Schleswig-Holstein (Dr. Onno Burfeind)"/>
    <s v="jkrieter@tierzucht.uni-kiel.de"/>
    <s v="* Verlauf des Schwanzbeißens in der Aufzucht bei nicht kupierten Schwänzen_x000a_* Wurfweises Absetzen vs. gemischte Würfe (mind. drei Würfe)_x000a_* Einfluss der Säugezeit: vier vs. fünf Wochen                            * Optimierung der Fütterung                      "/>
    <s v="(1) Describe development of tail biting in undocked weaner piglets, (2) Compare weaning of separate litters vs. mixing 3 or more litters, (3) Compare weaning at 4 vs. 5 weeks of age, (4) Feeding optimisation"/>
    <d v="2014-01-01T00:00:00"/>
    <d v="2016-12-01T00:00:00"/>
    <n v="1"/>
    <n v="0"/>
    <n v="1"/>
    <n v="0"/>
    <n v="0"/>
    <n v="0"/>
    <n v="0"/>
    <n v="0"/>
    <n v="1"/>
    <n v="0"/>
    <n v="0"/>
    <n v="1"/>
    <n v="1"/>
    <n v="0"/>
    <n v="0"/>
    <n v="0"/>
    <s v="Schwarzenau+"/>
    <x v="1"/>
    <s v="* Lehr- und Versuchszentrum Futterkamp_x000a_* 500 Tiere, 5 „identische&quot; Abteile a 100 Tiere_x000a_* Beschäftigungsmaterial: Luzernestroh täglich neu)_x000a_* Wöchentliche Bonitierung (Beißgeschehen, Schwanzverluste)  _x000a_* Videoaufzeichnungen (Aktivitätsverhalten)_x000a_* Versuche zur Optimierung der Fütterung erfolgen nach Abschluss der Untersuchungen zum Absetzmanagement"/>
    <s v="* Lehr- und Versuchszentrum Futterkamp_x000a_* 500 Tiere, 5 „identische&quot; Abteile a 100 Tiere_x000a_* Beschäftigungsmaterial: Luzernestroh täglich neu)_x000a_* Wöchentliche Bonitierung (Beißgeschehen, Schwanzverluste)  _x000a_* Videoaufzeichnungen (Aktivitätsverhalten)_x000a_* Versuche zur Optimierung der Fütterung erfolgen nach Abschluss der Untersuchungen zum Absetzmanagement"/>
    <n v="0"/>
    <m/>
    <n v="4"/>
    <n v="4"/>
    <s v="Wurfweises vs. Gemischte Würfe: 5 Durchgänge;_x000a_4 vs. 5 Wochen Säugezeit: 1 Durchgang"/>
    <m/>
    <s v="8 Buchten (4 je Variante und Durchgang)"/>
    <m/>
    <s v="* Im Beißgeschehen (ab 2. Woche in der Ferkelaufzucht) treten zwischen den Versuchsgruppen wurfweises und gemischtes Absetzen keine Unterschiede auf_x000a_* Schwanzverluste sind beim wurfweisen Absetzen um ca. 10% geringer (p&lt;0,05)_x000a_* Rangkämpfe wurden beim wurfweisen Absetzen in der Ferkelaufzucht nicht beobachtet._x000a_* Die Länge der Säugezeit hat keinen Einfluss auf das Beißgeschehen"/>
    <s v="* Im Beißgeschehen (ab 2. Woche in der Ferkelaufzucht) treten zwischen den Versuchsgruppen wurfweises und gemischtes Absetzen keine Unterschiede auf_x000a_* Schwanzverluste sind beim wurfweisen Absetzen um ca. 10% geringer (p&lt;0,05)_x000a_* Rangkämpfe wurden beim wurfweisen Absetzen in der Ferkelaufzucht nicht beobachtet._x000a_* Die Länge der Säugezeit hat keinen Einfluss auf das Beißgeschehen (bisher nur ein Durchgang!) "/>
    <s v=""/>
    <s v=""/>
    <m/>
    <m/>
  </r>
  <r>
    <s v="Deutschland"/>
    <s v="Mögliche automatisierte Erfassung von Verhaltens-Indikatoren für bevorstehendes Schwanzbeißen bei Aufzucht-Ferkeln"/>
    <s v="Versuch"/>
    <s v="p"/>
    <s v="Institut für Tierschutz und Tierhaltung im Friedrich-Loeffler-Institut (Dr. Sabine Dippel, Dr. Lars Schrader); Universität für Bodenkultur Wien (BSc.agr. Moritz Leithäuser, Dr. Christine Leeb, Prof. Christoph Winckler)"/>
    <s v="sabine.dippel@fli.bund.de"/>
    <s v="Kann die Aktivität von Aufzuchtferkeln über Bewegungsmelder erfasst und damit ein Warnsystem für Schwanzbeißen entwickelt werden?"/>
    <d v="2014-08-01T00:00:00"/>
    <d v="2015-03-01T00:00:00"/>
    <m/>
    <m/>
    <m/>
    <m/>
    <m/>
    <m/>
    <m/>
    <m/>
    <m/>
    <m/>
    <m/>
    <n v="0"/>
    <n v="1"/>
    <m/>
    <m/>
    <m/>
    <s v="Schwarzenau+"/>
    <s v="A"/>
    <s v="Erfassung der Aktivität von 24 Absetzer-Gruppen zu ~30 Tieren auf einem Praxisbetrieb mittels handelsüblicher Bewegungsmelder sowie Video. Wöchentliche Bonitur von Schwanzverletzungen."/>
    <s v="1 Betrieb, 3 Durchgänge (Wdh) zu 4 Abteilen mit 2 Gruppen/Abteil (=24 Gruppen)"/>
    <n v="1"/>
    <n v="3"/>
    <s v="4 Abteile zu je 2 überwachten Buchten"/>
    <m/>
    <s v="Die Messwerte der Bewegungsmelder korrelieren signifikant mit der vom Video erfassten Tier-Aktivität. Mehrere Aktivitätsparameter unterscheiden sich zwischen Gruppen mit und ohne Schwanzbeißen, jedoch ist die Variation zwischen Gruppen sehr groß, so dass Vorhersagen anhand der vorliegenden Datenbasis nicht möglich sind."/>
    <m/>
    <m/>
    <s v="Erfassung über Bewegungsmelder ist vielversprechend. Für den Einsatz zur Vorhersage von Schwanzbeißen werden große Datensätze benötigt."/>
    <s v="Masterarbeit Moritz Leithäuser, Universität für Bodenkultur, Wien (noch nicht veröffentlicht)"/>
    <s v="Germany"/>
    <s v="Mögliche automatisierte Erfassung von Verhaltens-Indikatoren für bevorstehendes Schwanzbeißen bei Aufzucht-Ferkeln"/>
    <s v="Possible automated assessment of behavioural indicators for imminent tail biting outbreaks in weaner piglets"/>
    <x v="0"/>
    <x v="1"/>
    <s v="Institut für Tierschutz und Tierhaltung im Friedrich-Loeffler-Institut (Dr. Sabine Dippel, Dr. Lars Schrader); Universität für Bodenkultur Wien (BSc.agr. Moritz Leithäuser, Dr. Christine Leeb, Prof. Christoph Winckler)"/>
    <s v="sabine.dippel@fli.bund.de"/>
    <s v="Kann die Aktivität von Aufzuchtferkeln über Bewegungsmelder erfasst und damit ein Warnsystem für Schwanzbeißen entwickelt werden?"/>
    <s v="(1) Automatically measure weaner piglet activity using infrared motion sensors, (2) develop an early warning system based on those data"/>
    <d v="2014-08-01T00:00:00"/>
    <d v="2015-03-01T00:00:00"/>
    <n v="0"/>
    <n v="0"/>
    <n v="0"/>
    <n v="0"/>
    <n v="0"/>
    <n v="0"/>
    <n v="0"/>
    <n v="0"/>
    <n v="0"/>
    <n v="0"/>
    <n v="0"/>
    <n v="0"/>
    <n v="1"/>
    <n v="0"/>
    <n v="0"/>
    <n v="0"/>
    <s v="Schwarzenau+"/>
    <x v="1"/>
    <s v="Erfassung der Aktivität von 24 Absetzer-Gruppen zu ~30 Tieren auf einem Praxisbetrieb mittels handelsüblicher Bewegungsmelder sowie Video. Wöchentliche Bonitur von Schwanzverletzungen."/>
    <s v="Erfassung der Aktivität von 24 Absetzer-Gruppen zu ~30 Tieren auf einem Praxisbetrieb mittels handelsüblicher Bewegungsmelder sowie Video. Wöchentliche Bonitur von Schwanzverletzungen."/>
    <s v="1 Betrieb, 3 Durchgänge (Wdh) zu 4 Abteilen mit 2 Gruppen/Abteil (=24 Gruppen)"/>
    <m/>
    <n v="1"/>
    <n v="1"/>
    <n v="3"/>
    <m/>
    <s v="4 Abteile zu je 2 überwachten Buchten"/>
    <m/>
    <s v="Die Messwerte der Bewegungsmelder korrelieren signifikant mit der vom Video erfassten Tier-Aktivität. Mehrere Aktivitätsparameter unterscheiden sich zwischen Gruppen mit und ohne Schwanzbeißen, jedoch ist die Variation zwischen Gruppen sehr groß, so dass Vorhersagen anhand der vorliegenden Datenbasis nicht möglich sind."/>
    <s v="Die Messwerte der Bewegungsmelder korrelieren signifikant mit der vom Video erfassten Tier-Aktivität. Mehrere Aktivitätsparameter unterscheiden sich zwischen Gruppen mit und ohne Schwanzbeißen, jedoch ist die Variation zwischen Gruppen sehr groß, so dass Vorhersagen anhand der vorliegenden Datenbasis nicht möglich sind."/>
    <s v=""/>
    <s v=""/>
    <m/>
    <m/>
  </r>
  <r>
    <s v="NRW"/>
    <s v="Ferkelaufzucht und Schweinemast mit Langschwanztieren: Genetik"/>
    <s v="Versuch"/>
    <s v="w"/>
    <s v="Landwirtschaftskammer Nordrhein-Westfalen, Versuchs- und Bildungszentrum Landwirtschaft Haus Düsse (Felix Austermann, Tobias Scholz, (Friederike Warns/Uni Bonn))"/>
    <s v="felix.austermann@lwk.nrw.de; tobias.scholz@lwk.nrw.de"/>
    <s v="Einfluss der Vaterrasse auf das Auftreten von Caudophagie bei Schweinen (Masterarbeit)"/>
    <d v="2015-04-01T00:00:00"/>
    <d v="2015-09-01T00:00:00"/>
    <m/>
    <m/>
    <n v="1"/>
    <m/>
    <m/>
    <n v="1"/>
    <m/>
    <m/>
    <m/>
    <m/>
    <m/>
    <n v="1"/>
    <m/>
    <m/>
    <m/>
    <m/>
    <m/>
    <s v="AM"/>
    <s v="*Einsatz von Duroc- und Pietrain-Kreuzungen (n=180) in zwei Durchgängen_x000a_*Erhöhung des Tryptophangehalts im Futter_x000a_* Bonitur und Schwanzlängenmessungen (Durchgang 2) der Ferkel zu mehreren Zeitpunkten"/>
    <m/>
    <n v="1"/>
    <n v="2"/>
    <m/>
    <n v="180"/>
    <s v="* signifikante Unterschiede im Merkmal Blut_x000a_* Merkmale Verletzungen, Teilverlust und Schwellung mit Heritabilität 0,2-0,3_x000a_* Duroc mit längeren Schwänzen als Pietrain (Heritabilität = 0,9)_x000a_* durch Interaktionseffekte keine eindeutigen Rasseeffekte"/>
    <m/>
    <m/>
    <m/>
    <m/>
    <s v="NRW"/>
    <s v="Ferkelaufzucht und Schweinemast mit Langschwanztieren: Genetik"/>
    <s v="Rearing and fattening pigs with intact tails: Genetics"/>
    <x v="0"/>
    <x v="0"/>
    <s v="Landwirtschaftskammer Nordrhein-Westfalen, Versuchs- und Bildungszentrum Landwirtschaft Haus Düsse (Felix Austermann, Tobias Scholz, (Friederike Warns/Uni Bonn))"/>
    <s v="felix.austermann@lwk.nrw.de; tobias.scholz@lwk.nrw.de"/>
    <s v="Einfluss der Vaterrasse auf das Auftreten von Caudophagie bei Schweinen (Masterarbeit)"/>
    <m/>
    <d v="2015-04-01T00:00:00"/>
    <d v="2015-09-01T00:00:00"/>
    <n v="0"/>
    <n v="0"/>
    <n v="1"/>
    <n v="0"/>
    <n v="0"/>
    <n v="1"/>
    <n v="0"/>
    <n v="0"/>
    <n v="0"/>
    <n v="0"/>
    <n v="0"/>
    <n v="1"/>
    <n v="0"/>
    <n v="0"/>
    <n v="0"/>
    <n v="0"/>
    <n v="0"/>
    <x v="0"/>
    <s v="*Einsatz von Duroc- und Pietrain-Kreuzungen (n=180) in zwei Durchgängen_x000a_*Erhöhung des Tryptophangehalts im Futter_x000a_* Bonitur und Schwanzlängenmessungen (Durchgang 2) der Ferkel zu mehreren Zeitpunkten"/>
    <m/>
    <n v="0"/>
    <m/>
    <n v="1"/>
    <m/>
    <n v="2"/>
    <m/>
    <n v="0"/>
    <m/>
    <s v="* signifikante Unterschiede im Merkmal Blut_x000a_* Merkmale Verletzungen, Teilverlust und Schwellung mit Heritabilität 0,2-0,3_x000a_* Duroc mit längeren Schwänzen als Pietrain (Heritabilität = 0,9)_x000a_* durch Interaktionseffekte keine eindeutigen Rasseeffekte"/>
    <m/>
    <s v=""/>
    <s v=""/>
    <m/>
    <m/>
  </r>
  <r>
    <s v="Deutschland"/>
    <s v="Wohl-sign: Mehr Tierwohl durch die Nutzung von Tiersignalen"/>
    <s v="Versuch"/>
    <s v="wp"/>
    <s v="JLU Gießen (Gerald Reiner), UEG Hohenlohe-Franken (Mirjam Lechner)"/>
    <s v="Gerald.Reiner@vetmed.uni-giessen.de"/>
    <s v="• Prognostische Tiersignale und_x000a_Stoffwechselparameter etablieren und quantifizieren_x000a_• Leuchtturmbetriebe im Rahmen der TWI begleiten und sanieren_x000a_• „Best practice“ für Vorbeugung und Behandlung etablieren und weitergeben_x000a_• Coaching-Prinzip"/>
    <d v="2015-10-01T00:00:00"/>
    <d v="2017-11-01T00:00:00"/>
    <m/>
    <m/>
    <m/>
    <m/>
    <n v="1"/>
    <m/>
    <n v="1"/>
    <m/>
    <m/>
    <m/>
    <m/>
    <n v="1"/>
    <n v="1"/>
    <m/>
    <m/>
    <m/>
    <m/>
    <s v="SA"/>
    <s v="• 3 Betriebe, 3 Durchgänge je Betrieb_x000a_• jeweils 10 Sauen + Nachzucht: 5 mit guten, 5 mit schlechten Tiersignalen; 30 Sauen, 90 Würfe, 1100 Ferkel_x000a_• Tiersignale: Verlaufsbonitur aller Sauen und Ferkel_x000a_• Blutproben: 3 x je Sau und 1 x je Ferkel (n=30 je Gruppe):  90 (Sau) + 270 (Ferkel) Blutproben insgesamt_x000a_• Futtermitteluntersuchung: nach Bedarf (Weender)_x000a_• Endotoxinbestimmungen (n=360)_x000a_• Mykotoxinbestimmungen nach Bedarf (Min = 18)"/>
    <m/>
    <n v="3"/>
    <n v="3"/>
    <n v="10"/>
    <m/>
    <s v="warten auf Tierversuchs-Genehmigung"/>
    <m/>
    <m/>
    <m/>
    <m/>
    <s v="Germany"/>
    <s v="Wohl-sign: Mehr Tierwohl durch die Nutzung von Tiersignalen"/>
    <s v="&quot;Well-sign&quot;: Better welfare by use of animal signals"/>
    <x v="0"/>
    <x v="2"/>
    <s v="JLU Gießen (Gerald Reiner), UEG Hohenlohe-Franken (Mirjam Lechner)"/>
    <s v="Gerald.Reiner@vetmed.uni-giessen.de"/>
    <s v="• Prognostische Tiersignale und_x000a_Stoffwechselparameter etablieren und quantifizieren_x000a_• Leuchtturmbetriebe im Rahmen der TWI begleiten und sanieren_x000a_• „Best practice“ für Vorbeugung und Behandlung etablieren und weitergeben_x000a_• Coaching-Prinzip"/>
    <s v="(1) Determine and quantify indicative animal signals and metabolic parameters, (2) Support beacon farms through coaching, (3) establish best practice procedures for prevention and treatment"/>
    <d v="2015-10-01T00:00:00"/>
    <d v="2017-11-01T00:00:00"/>
    <n v="0"/>
    <n v="0"/>
    <n v="0"/>
    <n v="0"/>
    <n v="1"/>
    <n v="0"/>
    <n v="1"/>
    <n v="0"/>
    <n v="0"/>
    <n v="0"/>
    <n v="0"/>
    <n v="1"/>
    <n v="1"/>
    <n v="0"/>
    <n v="0"/>
    <n v="0"/>
    <n v="0"/>
    <x v="3"/>
    <s v="• 3 Betriebe, 3 Durchgänge je Betrieb_x000a_• jeweils 10 Sauen + Nachzucht: 5 mit guten, 5 mit schlechten Tiersignalen; 30 Sauen, 90 Würfe, 1100 Ferkel_x000a_• Tiersignale: Verlaufsbonitur aller Sauen und Ferkel_x000a_• Blutproben: 3 x je Sau und 1 x je Ferkel (n=30 je Gruppe):  90 (Sau) + 270 (Ferkel) Blutproben insgesamt_x000a_• Futtermitteluntersuchung: nach Bedarf (Weender)_x000a_• Endotoxinbestimmungen (n=360)_x000a_• Mykotoxinbestimmungen nach Bedarf (Min = 18)"/>
    <s v="• 3 Betriebe, 3 Durchgänge je Betrieb_x000a_• jeweils 10 Sauen + Nachzucht: 5 mit guten, 5 mit schlechten Tiersignalen; 30 Sauen, 90 Würfe, 1100 Ferkel_x000a_• Tiersignale: Verlaufsbonitur aller Sauen und Ferkel_x000a_• Blutproben: 3 x je Sau und 1 x je Ferkel (n=30 je Gruppe):  90 (Sau) + 270 (Ferkel) Blutproben insgesamt_x000a_• Futtermitteluntersuchung: nach Bedarf (Weender)_x000a_• Endotoxinbestimmungen (n=360)_x000a_• Mykotoxinbestimmungen nach Bedarf (Min = 18)"/>
    <n v="0"/>
    <m/>
    <n v="3"/>
    <n v="3"/>
    <n v="3"/>
    <m/>
    <n v="10"/>
    <m/>
    <s v="warten auf Tierversuchs-Genehmigung"/>
    <s v="warten auf Tierversuchs-Genehmigung"/>
    <s v=""/>
    <s v=""/>
    <m/>
    <m/>
  </r>
  <r>
    <s v="NRW"/>
    <s v="Ferkelaufzucht und Schweinemast mit Langschwanztieren: Intrinsische Faktoren"/>
    <s v="Versuch"/>
    <s v="w"/>
    <s v="Landwirtschaftskammer Nordrhein-Westfalen, Versuchs- und Bildungszentrum Landwirtschaft Haus Düsse (Tobias Scholz, Christiane Norda)"/>
    <s v="tobias.scholz@lwk.nrw.de"/>
    <s v="Prävalenz von Schwanzveränderungen ohne Einfluss von Caudophagie"/>
    <d v="2015-12-01T00:00:00"/>
    <d v="2016-05-01T00:00:00"/>
    <m/>
    <m/>
    <m/>
    <m/>
    <m/>
    <m/>
    <m/>
    <m/>
    <m/>
    <m/>
    <n v="1"/>
    <n v="0"/>
    <m/>
    <m/>
    <m/>
    <m/>
    <m/>
    <s v="AM"/>
    <s v="Reihenaufstallung (Einzelbuchten)"/>
    <m/>
    <n v="1"/>
    <n v="1"/>
    <m/>
    <n v="196"/>
    <m/>
    <m/>
    <m/>
    <m/>
    <m/>
    <s v="NRW"/>
    <s v="Ferkelaufzucht und Schweinemast mit Langschwanztieren: Intrinsische Faktoren"/>
    <s v="Rearing and fattening pigs with intact tails: Intrinsic factors"/>
    <x v="0"/>
    <x v="0"/>
    <s v="Landwirtschaftskammer Nordrhein-Westfalen, Versuchs- und Bildungszentrum Landwirtschaft Haus Düsse (Tobias Scholz, Christiane Norda)"/>
    <s v="tobias.scholz@lwk.nrw.de"/>
    <s v="Prävalenz von Schwanzveränderungen ohne Einfluss von Caudophagie"/>
    <m/>
    <d v="2015-12-01T00:00:00"/>
    <d v="2016-05-01T00:00:00"/>
    <n v="0"/>
    <n v="0"/>
    <n v="0"/>
    <n v="0"/>
    <n v="0"/>
    <n v="0"/>
    <n v="0"/>
    <n v="0"/>
    <n v="0"/>
    <n v="0"/>
    <n v="1"/>
    <n v="0"/>
    <n v="0"/>
    <n v="0"/>
    <n v="0"/>
    <n v="0"/>
    <n v="0"/>
    <x v="0"/>
    <s v="Reihenaufstallung (Einzelbuchten)"/>
    <m/>
    <n v="0"/>
    <m/>
    <n v="1"/>
    <m/>
    <n v="1"/>
    <m/>
    <n v="0"/>
    <m/>
    <n v="0"/>
    <m/>
    <s v=""/>
    <s v=""/>
    <m/>
    <m/>
  </r>
  <r>
    <s v="Baden Württemberg"/>
    <s v="Fütterung Ferkelaufzucht (Fasermix)"/>
    <s v="Versuch"/>
    <s v="w"/>
    <s v="Bildungs- und Wissenszentrum Boxberg (Hansjörg Schrade)"/>
    <s v="hansjoerg.schrade@lsz.bwl.de"/>
    <s v="Gibt es Unterschiede in den Bonituren der Schwänze, Ohren sowie der Nekrosen zwischen Kontroll- und Versuchsration (mit Fasermix angereichert)?"/>
    <d v="2016-04-01T00:00:00"/>
    <m/>
    <m/>
    <m/>
    <n v="1"/>
    <m/>
    <m/>
    <m/>
    <m/>
    <m/>
    <m/>
    <m/>
    <m/>
    <n v="0"/>
    <m/>
    <m/>
    <m/>
    <m/>
    <m/>
    <s v="A"/>
    <s v="pro Durchgang 4 Aufzuchtbuchten á 40 Langschwanzferkel mit Versuchs- bzw. Kontrollfutter. Bonituren der Ohren, Schwänze, Nekrosen beim Einstallen, am 11. Tag und beim Ausstallen + Einzeltiergewichte + Futterverbrauch_x000a_"/>
    <m/>
    <n v="1"/>
    <n v="3"/>
    <m/>
    <m/>
    <m/>
    <m/>
    <m/>
    <m/>
    <m/>
    <s v="Baden Württemberg"/>
    <s v="Fütterung Ferkelaufzucht (Fasermix)"/>
    <s v="Feeding weaner piglets with a fibre mix"/>
    <x v="0"/>
    <x v="0"/>
    <s v="Bildungs- und Wissenszentrum Boxberg (Hansjörg Schrade)"/>
    <s v="hansjoerg.schrade@lsz.bwl.de"/>
    <s v="Gibt es Unterschiede in den Bonituren der Schwänze, Ohren sowie der Nekrosen zwischen Kontroll- und Versuchsration (mit Fasermix angereichert)?"/>
    <m/>
    <d v="2016-04-01T00:00:00"/>
    <d v="1899-12-30T00:00:00"/>
    <n v="0"/>
    <n v="0"/>
    <n v="1"/>
    <n v="0"/>
    <n v="0"/>
    <n v="0"/>
    <n v="0"/>
    <n v="0"/>
    <n v="0"/>
    <n v="0"/>
    <n v="0"/>
    <n v="0"/>
    <n v="0"/>
    <n v="0"/>
    <n v="0"/>
    <n v="0"/>
    <n v="0"/>
    <x v="1"/>
    <s v="pro Durchgang 4 Aufzuchtbuchten á 40 Langschwanzferkel mit Versuchs- bzw. Kontrollfutter. Bonituren der Ohren, Schwänze, Nekrosen beim Einstallen, am 11. Tag und beim Ausstallen + Einzeltiergewichte + Futterverbrauch_x000a_"/>
    <m/>
    <n v="0"/>
    <m/>
    <n v="1"/>
    <m/>
    <n v="3"/>
    <m/>
    <n v="0"/>
    <m/>
    <n v="0"/>
    <m/>
    <s v=""/>
    <s v=""/>
    <m/>
    <m/>
  </r>
  <r>
    <s v="Niedersachsen"/>
    <s v="Eignung von Verhaltens-Tests als Indikator für Schwanzbeiß-Risiko bei Aufzuchtferkeln"/>
    <s v="Versuch"/>
    <s v="w"/>
    <s v="Institut für Tierschutz und Tierhaltung im Friedrich-Loeffler-Institut (Dr. Sabine Dippel, MSc. Angelika Grümpel); Universität Göttingen (Prof. Dr. Martina Gerken, Marie Albers)"/>
    <s v="sabine.dippel@fli.bund.de"/>
    <s v="Besteht ein Zusammenhang zwischen dem Ergebnis von Verhaltenstests (z.B. Novel Object Test) und der Wahrscheinlichkeit, dass in einer Gruppe Schwanzbeißen auftritt?"/>
    <d v="2016-04-01T00:00:00"/>
    <d v="2016-10-01T00:00:00"/>
    <m/>
    <m/>
    <m/>
    <m/>
    <m/>
    <m/>
    <m/>
    <m/>
    <m/>
    <m/>
    <m/>
    <n v="0"/>
    <n v="1"/>
    <m/>
    <m/>
    <m/>
    <s v="DSBS"/>
    <s v="A"/>
    <s v="Pilotuntersuchung: Tests und Tierbonitur auf ca. zwei Betrieben"/>
    <m/>
    <m/>
    <m/>
    <m/>
    <m/>
    <m/>
    <m/>
    <m/>
    <m/>
    <m/>
    <s v="Niedersachsen"/>
    <s v="Eignung von Verhaltens-Tests als Indikator für Schwanzbeiß-Risiko bei Aufzuchtferkeln"/>
    <s v="Suitability of behaviour tests as indicators for tail biting risk in weaner piglets"/>
    <x v="0"/>
    <x v="0"/>
    <s v="Institut für Tierschutz und Tierhaltung im Friedrich-Loeffler-Institut (Dr. Sabine Dippel, MSc. Angelika Grümpel); Universität Göttingen (Prof. Dr. Martina Gerken, Marie Albers)"/>
    <s v="sabine.dippel@fli.bund.de"/>
    <s v="Besteht ein Zusammenhang zwischen dem Ergebnis von Verhaltenstests (z.B. Novel Object Test) und der Wahrscheinlichkeit, dass in einer Gruppe Schwanzbeißen auftritt?"/>
    <m/>
    <d v="2016-04-01T00:00:00"/>
    <d v="2016-10-01T00:00:00"/>
    <n v="0"/>
    <n v="0"/>
    <n v="0"/>
    <n v="0"/>
    <n v="0"/>
    <n v="0"/>
    <n v="0"/>
    <n v="0"/>
    <n v="0"/>
    <n v="0"/>
    <n v="0"/>
    <n v="0"/>
    <n v="1"/>
    <n v="0"/>
    <n v="0"/>
    <n v="0"/>
    <s v="DSBS"/>
    <x v="1"/>
    <s v="Pilotuntersuchung: Tests und Tierbonitur auf ca. zwei Betrieben"/>
    <m/>
    <n v="0"/>
    <m/>
    <n v="0"/>
    <m/>
    <n v="0"/>
    <m/>
    <n v="0"/>
    <m/>
    <n v="0"/>
    <m/>
    <s v=""/>
    <s v=""/>
    <m/>
    <m/>
  </r>
  <r>
    <s v="Hessen"/>
    <s v="Untersuchungen zum Einsatz von Heu- bzw. Strohpellets zur Vorbeuge vor Schwanzbeißen bei Absetzferkeln"/>
    <s v="Versuch"/>
    <s v="w"/>
    <s v="Justus-Liebig-Universität Gießen, Institut für Tierzucht und Haustiergenetik"/>
    <s v="Steffen.Hoy@agrar.uni-giessen.de"/>
    <s v="Prüfung von Heu- bzw. Strohmehlpellets zur Vorbeuge"/>
    <d v="2016-05-01T00:00:00"/>
    <d v="2018-11-01T00:00:00"/>
    <n v="1"/>
    <m/>
    <n v="1"/>
    <m/>
    <m/>
    <m/>
    <m/>
    <m/>
    <m/>
    <m/>
    <m/>
    <n v="1"/>
    <m/>
    <m/>
    <m/>
    <m/>
    <m/>
    <s v="A"/>
    <s v="3-Wochen-Rhythmus, Aufteilung in Kontroll- und Untersuchungsgruppe, Zulage der Pellets zum Futter"/>
    <s v="Gruppenzuteilung in Abhängigkeit von der Abnahme der &quot;Langschwanz-Ferkel&quot;, was ein erhebliches Problem darstellt; Durchgänge: alle 3 Wochen, wenn Ferkel verkauft werden können"/>
    <n v="1"/>
    <m/>
    <s v="4 bis 6"/>
    <m/>
    <m/>
    <m/>
    <m/>
    <m/>
    <m/>
    <s v="Hessen"/>
    <s v="Untersuchungen zum Einsatz von Heu- bzw. Strohpellets zur Vorbeuge vor Schwanzbeißen bei Absetzferkeln"/>
    <s v="Prevention of tail biting in weaner piglets by providing hay or straw pellets"/>
    <x v="0"/>
    <x v="0"/>
    <s v="Justus-Liebig-Universität Gießen, Institut für Tierzucht und Haustiergenetik"/>
    <s v="Steffen.Hoy@agrar.uni-giessen.de"/>
    <s v="Prüfung von Heu- bzw. Strohmehlpellets zur Vorbeuge"/>
    <m/>
    <d v="2016-05-01T00:00:00"/>
    <d v="2018-11-01T00:00:00"/>
    <n v="1"/>
    <n v="0"/>
    <n v="1"/>
    <n v="0"/>
    <n v="0"/>
    <n v="0"/>
    <n v="0"/>
    <n v="0"/>
    <n v="0"/>
    <n v="0"/>
    <n v="0"/>
    <n v="1"/>
    <n v="0"/>
    <n v="0"/>
    <n v="0"/>
    <n v="0"/>
    <n v="0"/>
    <x v="1"/>
    <s v="3-Wochen-Rhythmus, Aufteilung in Kontroll- und Untersuchungsgruppe, Zulage der Pellets zum Futter"/>
    <m/>
    <s v="Gruppenzuteilung in Abhängigkeit von der Abnahme der &quot;Langschwanz-Ferkel&quot;, was ein erhebliches Problem darstellt; Durchgänge: alle 3 Wochen, wenn Ferkel verkauft werden können"/>
    <m/>
    <n v="1"/>
    <m/>
    <n v="0"/>
    <m/>
    <s v="4 bis 6"/>
    <m/>
    <n v="0"/>
    <m/>
    <s v=""/>
    <s v=""/>
    <m/>
    <m/>
  </r>
  <r>
    <s v="Schleswig-Holstein"/>
    <s v="Einfluss des Tier-Fressplatz verhältnis auf das Schwanzbeißgeschehen in der Ferkelaufzucht"/>
    <s v="Versuch"/>
    <s v="w"/>
    <s v="Institut für Tierzucht und Tierhaltung, CAU Kiel (Prof. Dr. J. Krieter, TA Ashley Naya, TA Anja Honeck), Lehr- und Versuchszentrum Futterkamp, LWK Schleswig-Holstein (Dr. Onno Burfeind)"/>
    <s v="jkrieter@tierzucht.uni-kiel.de, anaya@tierzucht.uni-kiel.de"/>
    <s v="* Zwei TFV-Varianten (1:1, 3:1)     bei nicht kupierten Schwänzen  * Beeinflusst der Immunstatus das Beißgeschehen                      * Bedeutung von &quot;Stress&quot;    "/>
    <d v="2016-05-01T00:00:00"/>
    <d v="2017-04-01T00:00:00"/>
    <m/>
    <m/>
    <n v="1"/>
    <m/>
    <n v="1"/>
    <m/>
    <m/>
    <m/>
    <m/>
    <m/>
    <m/>
    <n v="1"/>
    <m/>
    <m/>
    <m/>
    <m/>
    <m/>
    <s v="A"/>
    <s v="* Lehr- und Versuchszentrum Futterkamp                              * 240 Tiere, identische Buchten, ca. 10 Tiere je Bucht                                         * 4 Durchgänge (zeitversetzt)                                                                * mehrmalige IgG und IgM-Bestimmung                             * Cortisol (beginnend Ende Säugezeit bis Ende Aufzucht)    * Videoaufzeichnungen                                                   * Wöchentliche Bonitierung"/>
    <m/>
    <n v="1"/>
    <n v="4"/>
    <n v="6"/>
    <s v="Insgesamt 240 Tiere (m/w); je Variante 120 Tiere, je Bucht ca. 10 Tiere, je Durchgang 60 Tiere"/>
    <s v="Start: Mai 2016"/>
    <m/>
    <m/>
    <m/>
    <m/>
    <s v="Schleswig-Holstein"/>
    <s v="Einfluss des Tier-Fressplatz verhältnis auf das Schwanzbeißgeschehen in der Ferkelaufzucht"/>
    <s v="Influence of number of animals per feeding place on tail biting in weaner piglets"/>
    <x v="0"/>
    <x v="0"/>
    <s v="Institut für Tierzucht und Tierhaltung, CAU Kiel (Prof. Dr. J. Krieter, TA Ashley Naya, TA Anja Honeck), Lehr- und Versuchszentrum Futterkamp, LWK Schleswig-Holstein (Dr. Onno Burfeind)"/>
    <s v="jkrieter@tierzucht.uni-kiel.de, anaya@tierzucht.uni-kiel.de"/>
    <s v="* Zwei TFV-Varianten (1:1, 3:1)     bei nicht kupierten Schwänzen  * Beeinflusst der Immunstatus das Beißgeschehen                      * Bedeutung von &quot;Stress&quot;    "/>
    <m/>
    <d v="2016-05-01T00:00:00"/>
    <d v="2017-04-01T00:00:00"/>
    <n v="0"/>
    <n v="0"/>
    <n v="1"/>
    <n v="0"/>
    <n v="1"/>
    <n v="0"/>
    <n v="0"/>
    <n v="0"/>
    <n v="0"/>
    <n v="0"/>
    <n v="0"/>
    <n v="1"/>
    <n v="0"/>
    <n v="0"/>
    <n v="0"/>
    <n v="0"/>
    <n v="0"/>
    <x v="1"/>
    <s v="* Lehr- und Versuchszentrum Futterkamp                              * 240 Tiere, identische Buchten, ca. 10 Tiere je Bucht                                         * 4 Durchgänge (zeitversetzt)                                                                * mehrmalige IgG und IgM-Bestimmung                             * Cortisol (beginnend Ende Säugezeit bis Ende Aufzucht)    * Videoaufzeichnungen                                                   * Wöchentliche Bonitierung"/>
    <m/>
    <n v="0"/>
    <m/>
    <n v="1"/>
    <m/>
    <n v="4"/>
    <m/>
    <n v="6"/>
    <m/>
    <s v="Start: Mai 2016"/>
    <m/>
    <s v=""/>
    <s v=""/>
    <m/>
    <m/>
  </r>
  <r>
    <s v="Baden Württemberg"/>
    <s v="Stoffwechselparameter bei Akrennekrosen und Laminitis"/>
    <s v="Versuch"/>
    <s v="w"/>
    <s v="Universität Giessen (Prof. Dr. Reiner); Bildungs- und Wissenszentrum Boxberg (Hansjörg Schrade); UEG Hohenlohe-Franken (Frau Mirjam Lechner);  "/>
    <s v="Gerald.Reiner@vetmed.uni-giessen.de"/>
    <m/>
    <d v="2016-06-01T00:00:00"/>
    <m/>
    <m/>
    <m/>
    <m/>
    <m/>
    <m/>
    <m/>
    <n v="1"/>
    <m/>
    <m/>
    <m/>
    <m/>
    <n v="0"/>
    <m/>
    <m/>
    <m/>
    <m/>
    <m/>
    <s v="SA"/>
    <m/>
    <m/>
    <n v="1"/>
    <m/>
    <m/>
    <m/>
    <s v="Tierversuchs-Genehmigung erteilt"/>
    <m/>
    <m/>
    <m/>
    <m/>
    <s v="Baden Württemberg"/>
    <s v="Stoffwechselparameter bei Akrennekrosen und Laminitis"/>
    <s v="Metabolic parameters during acral necrosis and laminitis"/>
    <x v="0"/>
    <x v="0"/>
    <s v="Universität Giessen (Prof. Dr. Reiner); Bildungs- und Wissenszentrum Boxberg (Hansjörg Schrade); UEG Hohenlohe-Franken (Frau Mirjam Lechner);  "/>
    <s v="Gerald.Reiner@vetmed.uni-giessen.de"/>
    <n v="0"/>
    <m/>
    <d v="2016-06-01T00:00:00"/>
    <d v="1899-12-30T00:00:00"/>
    <n v="0"/>
    <n v="0"/>
    <n v="0"/>
    <n v="0"/>
    <n v="0"/>
    <n v="0"/>
    <n v="1"/>
    <n v="0"/>
    <n v="0"/>
    <n v="0"/>
    <n v="0"/>
    <n v="0"/>
    <n v="0"/>
    <n v="0"/>
    <n v="0"/>
    <n v="0"/>
    <n v="0"/>
    <x v="3"/>
    <n v="0"/>
    <m/>
    <n v="0"/>
    <m/>
    <n v="1"/>
    <m/>
    <n v="0"/>
    <m/>
    <n v="0"/>
    <m/>
    <s v="Tierversuchs-Genehmigung erteilt"/>
    <m/>
    <s v=""/>
    <s v=""/>
    <m/>
    <m/>
  </r>
  <r>
    <s v="Hessen"/>
    <s v="Neue Merkmale für die Zuchtwertschätzung bezüglich Schwanzbeißen, Verhalten von Ebern und Ebergeruch"/>
    <s v="Versuch"/>
    <s v="p"/>
    <s v="Zucht- und Besamungsunion Hessen eG (Rudi Paul, Dr. Jens Baltissen);  Justus-Liebig-Universität Gießen (JLU)"/>
    <s v="Alexandra Metz - ZBH Alsfeld &lt;kontakt@zbh.de&gt;"/>
    <s v="Erschließung neuer Merkmale in Bezug auf Gesundheit und Tierwohl für die Zuchtwertschätzung unter Berücksichtigung der Aspekte Schwanzbeißen bei Kupierverzicht, Verhalten bei  Ebermast und Ebergeruch "/>
    <d v="2016-06-01T00:00:00"/>
    <m/>
    <m/>
    <m/>
    <m/>
    <m/>
    <m/>
    <n v="1"/>
    <m/>
    <m/>
    <m/>
    <m/>
    <m/>
    <n v="0"/>
    <n v="1"/>
    <m/>
    <m/>
    <m/>
    <m/>
    <s v="A"/>
    <s v="Aufstallung väterlicher Halbgeschwister, Erfassung von Schwanzbeißen (Zeitpunkt, Anzahl Opfer, Schweregrad) als Nachkommenergebnis des Vaters zur Verwendung in der Zuchtwertschätzung. Entwicklung geeigneter Kriterien (Index) pro Nachkommengruppe. Erfassung von Fressverhalten (Anzahl  Futterstationsbesuche,  Dauer pro Futteraufnahme, Menge an abgerufenem Futter) zur Prüfung der Beziehung zu anderen Verhaltensmerkmalen (Bestimmung Rangposition). Zunächst Untersuchung von Kastraten und weiblichen Tieren, nach Klärung der Vermarktung auch Eber (Verhaltenserfassung mittels Videobeobachtungen und Integumentbeurteilung beim Wiegetermin). Erfassung weiterer Parameter (u. a. Androstenon, Skatol) zur züchterischen Bearbeitung des Merkmals Ebergeruch vorgesehen."/>
    <m/>
    <m/>
    <m/>
    <m/>
    <m/>
    <m/>
    <m/>
    <m/>
    <m/>
    <m/>
    <s v="Hessen"/>
    <s v="Neue Merkmale für die Zuchtwertschätzung bezüglich Schwanzbeißen, Verhalten von Ebern und Ebergeruch"/>
    <s v="New breeding values for tail biting, entire male behaviour and boar taint"/>
    <x v="0"/>
    <x v="1"/>
    <s v="Zucht- und Besamungsunion Hessen eG (Rudi Paul, Dr. Jens Baltissen);  Justus-Liebig-Universität Gießen (JLU)"/>
    <s v="Alexandra Metz - ZBH Alsfeld &lt;kontakt@zbh.de&gt;"/>
    <s v="Erschließung neuer Merkmale in Bezug auf Gesundheit und Tierwohl für die Zuchtwertschätzung unter Berücksichtigung der Aspekte Schwanzbeißen bei Kupierverzicht, Verhalten bei  Ebermast und Ebergeruch "/>
    <m/>
    <d v="2016-06-01T00:00:00"/>
    <d v="1899-12-30T00:00:00"/>
    <n v="0"/>
    <n v="0"/>
    <n v="0"/>
    <n v="0"/>
    <n v="0"/>
    <n v="1"/>
    <n v="0"/>
    <n v="0"/>
    <n v="0"/>
    <n v="0"/>
    <n v="0"/>
    <n v="0"/>
    <n v="1"/>
    <n v="0"/>
    <n v="0"/>
    <n v="0"/>
    <n v="0"/>
    <x v="1"/>
    <s v="Aufstallung väterlicher Halbgeschwister, Erfassung von Schwanzbeißen (Zeitpunkt, Anzahl Opfer, Schweregrad) als Nachkommenergebnis des Vaters zur Verwendung in der Zuchtwertschätzung. Entwicklung geeigneter Kriterien (Index) pro Nachkommengruppe. Erfassung von Fressverhalten (Anzahl  Futterstationsbesuche,  Dauer pro Futteraufnahme, Menge an abgerufenem Futter) zur Prüfung der Beziehung zu anderen Verhaltensmerkmalen (Bestimmung Rangposition). Zunächst Untersuchung von Kastraten und weiblichen Tieren, nach Klärung der Vermarktung auch Eber (Verhaltenserfassung mittels Videobeobachtungen und Integumentbeurteilung beim Wiegetermin). Erfassung weiterer Parameter (u. a. Androstenon, Skatol) zur züchterischen Bearbeitung des Merkmals Ebergeruch vorgesehen."/>
    <m/>
    <n v="0"/>
    <m/>
    <n v="0"/>
    <m/>
    <n v="0"/>
    <m/>
    <n v="0"/>
    <m/>
    <n v="0"/>
    <m/>
    <s v=""/>
    <s v=""/>
    <m/>
    <m/>
  </r>
  <r>
    <s v="Schleswig-Holstein"/>
    <s v="Bedeutung der Mensch-Tier-Kontakte/Betreuungsintensität für das Schwanzbeißgeschehen in der Ferkelaufzucht "/>
    <s v="Versuch"/>
    <s v="w"/>
    <s v="Institut für Tierzucht und Tierhaltung, CAU Kiel (Prof. Dr. J. Krieter, TA Anja Honeck), Praxisbetriebe"/>
    <s v="jkrieter@tierzucht.uni-kiel.de, ahoneck@tierzucht.uni-kiel.de, "/>
    <s v="* Hat eine Erhöhung der Tier-Mensch-Kontakte Einfluss auf das Beißgeschehen                  * Veränderungen im Verhalten ?  "/>
    <d v="2016-06-01T00:00:00"/>
    <d v="2017-09-01T00:00:00"/>
    <m/>
    <m/>
    <m/>
    <m/>
    <m/>
    <m/>
    <m/>
    <m/>
    <m/>
    <m/>
    <m/>
    <n v="0"/>
    <n v="1"/>
    <m/>
    <m/>
    <m/>
    <m/>
    <s v="A"/>
    <s v="* 2 Praxisbetriebe, wiederholte Durchgänge                        * 2 Varianten, Kontrolle: normale Mensch-Tier-Kontakte; Versuch: Erhöhung der Mensch-Tier--Kontakte in den beiden Aktivitätsphasen (vormittags, nachmittag) durch Betreten der Bucht                                                                        * Strohmehl etc. täglich frisch, Betreuung  &quot;on Top&quot;               * Wöchentliche Bonitierung, stark eingeschränkte Videoaufzeichungen (einzelne Buchten)"/>
    <s v="Anzahl Buchten variiert zwischen den Betrieben "/>
    <n v="1"/>
    <s v="4 bis 10"/>
    <m/>
    <m/>
    <s v="Start:  Juni 2016"/>
    <m/>
    <m/>
    <m/>
    <m/>
    <s v="Schleswig-Holstein"/>
    <s v="Bedeutung der Mensch-Tier-Kontakte/Betreuungsintensität für das Schwanzbeißgeschehen in der Ferkelaufzucht "/>
    <s v="Influence of human-animal interactions and intensity of care on tail biting occurence in weaner piglets"/>
    <x v="0"/>
    <x v="0"/>
    <s v="Institut für Tierzucht und Tierhaltung, CAU Kiel (Prof. Dr. J. Krieter, TA Anja Honeck), Praxisbetriebe"/>
    <s v="jkrieter@tierzucht.uni-kiel.de, ahoneck@tierzucht.uni-kiel.de, "/>
    <s v="* Hat eine Erhöhung der Tier-Mensch-Kontakte Einfluss auf das Beißgeschehen                  * Veränderungen im Verhalten ?  "/>
    <m/>
    <d v="2016-06-01T00:00:00"/>
    <d v="2017-09-01T00:00:00"/>
    <n v="0"/>
    <n v="0"/>
    <n v="0"/>
    <n v="0"/>
    <n v="0"/>
    <n v="0"/>
    <n v="0"/>
    <n v="0"/>
    <n v="0"/>
    <n v="0"/>
    <n v="0"/>
    <n v="0"/>
    <n v="1"/>
    <n v="0"/>
    <n v="0"/>
    <n v="0"/>
    <n v="0"/>
    <x v="1"/>
    <s v="* 2 Praxisbetriebe, wiederholte Durchgänge                        * 2 Varianten, Kontrolle: normale Mensch-Tier-Kontakte; Versuch: Erhöhung der Mensch-Tier--Kontakte in den beiden Aktivitätsphasen (vormittags, nachmittag) durch Betreten der Bucht                                                                        * Strohmehl etc. täglich frisch, Betreuung  &quot;on Top&quot;               * Wöchentliche Bonitierung, stark eingeschränkte Videoaufzeichungen (einzelne Buchten)"/>
    <m/>
    <s v="Anzahl Buchten variiert zwischen den Betrieben "/>
    <m/>
    <n v="1"/>
    <m/>
    <s v="4 bis 10"/>
    <m/>
    <n v="0"/>
    <m/>
    <s v="Start:  Juni 2016"/>
    <m/>
    <s v=""/>
    <s v=""/>
    <m/>
    <m/>
  </r>
  <r>
    <s v="Deutschland"/>
    <s v="Entwicklung von Veränderungen an Ohren und Schwanz bei Aufzuchferkeln (Masterarbeit)"/>
    <s v="Versuch"/>
    <s v="w"/>
    <s v="Institut für Tierschutz und Tierhaltung im Friedrich-Loeffler-Institut, Universität für Bodenkultur, Wien (Dr. Christine Leeb, Marina Hetzner)"/>
    <s v="sabine.dippel@fli.bund.de"/>
    <s v="Welche Art von Veränderungen tritt zuerst an Ohren auf: Nekrosen oder Bissverletzungen? Steht dies in Zusammenhang mit Veränderungen am Schwanz? Welche Verhaltensweisen zeigen Tiere vor Veränderungen?"/>
    <d v="2016-07-01T00:00:00"/>
    <d v="2017-02-01T00:00:00"/>
    <m/>
    <m/>
    <m/>
    <m/>
    <m/>
    <m/>
    <m/>
    <m/>
    <m/>
    <m/>
    <n v="1"/>
    <n v="0"/>
    <n v="1"/>
    <m/>
    <m/>
    <m/>
    <s v="DSBS"/>
    <s v="A"/>
    <s v="Tägliche Bonitur und Beobachtung von möglichst vielen Tier-Gruppen auf mindestens zwei Betrieben in Franken von Beginn bis Ende der Aufzucht (falls möglich eventuell auch während Säugezeit)"/>
    <m/>
    <m/>
    <m/>
    <m/>
    <m/>
    <m/>
    <m/>
    <m/>
    <m/>
    <m/>
    <s v="Germany"/>
    <s v="Entwicklung von Veränderungen an Ohren und Schwanz bei Aufzuchferkeln (Masterarbeit)"/>
    <s v="Development of ear and tail lesions in weaner piglets (MSc thesis)"/>
    <x v="0"/>
    <x v="0"/>
    <s v="Institut für Tierschutz und Tierhaltung im Friedrich-Loeffler-Institut, Universität für Bodenkultur, Wien (Dr. Christine Leeb, Marina Hetzner)"/>
    <s v="sabine.dippel@fli.bund.de"/>
    <s v="Welche Art von Veränderungen tritt zuerst an Ohren auf: Nekrosen oder Bissverletzungen? Steht dies in Zusammenhang mit Veränderungen am Schwanz? Welche Verhaltensweisen zeigen Tiere vor Veränderungen?"/>
    <m/>
    <d v="2016-07-01T00:00:00"/>
    <d v="2017-02-01T00:00:00"/>
    <n v="0"/>
    <n v="0"/>
    <n v="0"/>
    <n v="0"/>
    <n v="0"/>
    <n v="0"/>
    <n v="0"/>
    <n v="0"/>
    <n v="0"/>
    <n v="0"/>
    <n v="1"/>
    <n v="0"/>
    <n v="1"/>
    <n v="0"/>
    <n v="0"/>
    <n v="0"/>
    <s v="DSBS"/>
    <x v="1"/>
    <s v="Tägliche Bonitur und Beobachtung von möglichst vielen Tier-Gruppen auf mindestens zwei Betrieben in Franken von Beginn bis Ende der Aufzucht (falls möglich eventuell auch während Säugezeit)"/>
    <m/>
    <n v="0"/>
    <m/>
    <n v="0"/>
    <m/>
    <n v="0"/>
    <m/>
    <n v="0"/>
    <m/>
    <n v="0"/>
    <m/>
    <s v=""/>
    <s v=""/>
    <m/>
    <m/>
  </r>
  <r>
    <s v="Schleswig-Holstein"/>
    <s v="Einfluss einer stark erhöhten Rohfaserversorgung auf das Auftreten von Schanzbeißen bei nicht kupierten Schweinen"/>
    <s v="Versuch"/>
    <s v="w"/>
    <s v="ISN Projekt GmbH (Dr. K.-H. Tölle), Institut für Tierzucht und Tierhaltung, CAU Kiel (Prof. Dr. J. Krieter, TA Anja Honeck), Lehr- und Versuchszentrum Futterkamp, LWK Schleswig-Holstein (Dr. Onno Burfeind)"/>
    <s v="jkrieter@tierzucht.uni-kiel.de, ahoneck@tierzucht.uni-kiel.de, toelle@schweine.net"/>
    <s v="* Hat Form der Rohfaserver-sorgung Auswirkungen auf das Beißgeschen ?                        * Sind Verhaltensunterschiede erkennbar ?                             * Wird Rohfaserangebot ange-nommen ?                               * Beeinflussung der Leistungs-parameter ?    "/>
    <d v="2016-07-01T00:00:00"/>
    <d v="2017-09-01T00:00:00"/>
    <m/>
    <m/>
    <n v="1"/>
    <m/>
    <m/>
    <m/>
    <m/>
    <m/>
    <m/>
    <m/>
    <m/>
    <n v="0"/>
    <m/>
    <m/>
    <m/>
    <m/>
    <m/>
    <s v="AM"/>
    <s v="* Lehr- und Versuchszentrum Futterkamp                              * 480 Tiere, identische Buchten, ca. 10 Tiere je Bucht                                         * Heu oder Stroh täglich frisch, Rohfaser &quot;on Top&quot;               * Wöchentliche Bonitierung, Videoaufzeichungen                * 4 Versuchsgruppen (VG1: Rf in FA: 3,4%; VG2: 5%; VG3: 6%; VG4: Rf im Futter wie VG1; zusätzliche Rf über Futterautomat"/>
    <m/>
    <n v="1"/>
    <m/>
    <m/>
    <s v="Insgesamt 480 Tiere (m/w); je Variante 120 Tiere, Verteilung der Durchgänge über 5 Absetzwochen, je Bucht ca. 10 Tiere"/>
    <s v="Start: Juli 2016"/>
    <m/>
    <m/>
    <m/>
    <m/>
    <s v="Schleswig-Holstein"/>
    <s v="Einfluss einer stark erhöhten Rohfaserversorgung auf das Auftreten von Schanzbeißen bei nicht kupierten Schweinen"/>
    <s v="Influence of increased fibre content in feed on tail biting in pigs with intact tails"/>
    <x v="0"/>
    <x v="0"/>
    <s v="ISN Projekt GmbH (Dr. K.-H. Tölle), Institut für Tierzucht und Tierhaltung, CAU Kiel (Prof. Dr. J. Krieter, TA Anja Honeck), Lehr- und Versuchszentrum Futterkamp, LWK Schleswig-Holstein (Dr. Onno Burfeind)"/>
    <s v="jkrieter@tierzucht.uni-kiel.de, ahoneck@tierzucht.uni-kiel.de, toelle@schweine.net"/>
    <s v="* Hat Form der Rohfaserver-sorgung Auswirkungen auf das Beißgeschen ?                        * Sind Verhaltensunterschiede erkennbar ?                             * Wird Rohfaserangebot ange-nommen ?                               * Beeinflussung der Leistungs-parameter ?    "/>
    <m/>
    <d v="2016-07-01T00:00:00"/>
    <d v="2017-09-01T00:00:00"/>
    <n v="0"/>
    <n v="0"/>
    <n v="1"/>
    <n v="0"/>
    <n v="0"/>
    <n v="0"/>
    <n v="0"/>
    <n v="0"/>
    <n v="0"/>
    <n v="0"/>
    <n v="0"/>
    <n v="0"/>
    <n v="0"/>
    <n v="0"/>
    <n v="0"/>
    <n v="0"/>
    <n v="0"/>
    <x v="0"/>
    <s v="* Lehr- und Versuchszentrum Futterkamp                              * 480 Tiere, identische Buchten, ca. 10 Tiere je Bucht                                         * Heu oder Stroh täglich frisch, Rohfaser &quot;on Top&quot;               * Wöchentliche Bonitierung, Videoaufzeichungen                * 4 Versuchsgruppen (VG1: Rf in FA: 3,4%; VG2: 5%; VG3: 6%; VG4: Rf im Futter wie VG1; zusätzliche Rf über Futterautomat"/>
    <m/>
    <n v="0"/>
    <m/>
    <n v="1"/>
    <m/>
    <n v="0"/>
    <m/>
    <n v="0"/>
    <m/>
    <s v="Start: Juli 2016"/>
    <m/>
    <s v=""/>
    <s v=""/>
    <m/>
    <m/>
  </r>
  <r>
    <s v="Brandenburg"/>
    <s v="Erarbeitung von Managementmaßnahmen zum Umgang mit dem Schwanzbeißen beim Schwein bei Verzicht auf das Kupieren der Schwänze und Prüfung von Haltungssystemen in der Ferkelaufzucht auf die Tiergerechtheit"/>
    <s v="Praxis-Erprobung"/>
    <s v="p"/>
    <s v="Brandenburger Landesamt für Ländliche Entwicklung, Landwirtschaft und Flurneuordnung (Dr. Thomas Paulke); LVAT e.V.; Humboldt Universität Berlin (Master und Bachelorarbeiten)"/>
    <s v="thomas.paulke@lelf.brandenburg.de"/>
    <s v="* Erarbeitung von Managementempfehlungen bei Kupierverzicht _x000a_* Einfluss von Haltungssystemen auf die Tiergerechtheit ermitteln"/>
    <d v="2012-01-01T00:00:00"/>
    <m/>
    <m/>
    <m/>
    <m/>
    <m/>
    <m/>
    <m/>
    <m/>
    <m/>
    <m/>
    <m/>
    <m/>
    <n v="0"/>
    <m/>
    <m/>
    <m/>
    <m/>
    <s v="(Schwarzenau+)"/>
    <s v="AM"/>
    <s v="* 8 Durchgänge insgesamt 405 Tiere unkupiert bis zur Endmast; _x000a_* Teilnahme am FLI-Programm SchwiP 1 Betrieb BB unkupierte Haltung seit 5 Jahren;_x000a_* Zusätzlich neues Versuchskonzept seit 2015 (zwei Haltungssysteme Aufzucht) pro Durchgang 70 Tiere (40/30)"/>
    <s v="* Grundbedingung ist die Sicherung eines anhaltend sehr guter Gesundheitszustandes der Tiere_x000a_* gutes stabiles Stallklima (Klimazonen?);_x000a_* zusätzliches durchgängiges Rohfaserangebot, durchgängig stabiles Futterangebot 24 h (bei Trockenfütterung), gut funktionierende Wasserversorgung; _x000a_* Bewegungsmöglichkeit der Tiere &lt;&gt; Gestaltung Sozialkontakte/Gruppendynamik"/>
    <n v="1"/>
    <s v="Mast: 8;_x000a_Aufzucht: ?"/>
    <s v="?"/>
    <m/>
    <s v="* unter konventionellen Haltungsbedingungen (8 Durchgängen und 405 Tiere) erreichten 60% der Tiere die Mast mit unverletzten Schwänzen (unkupiert) (80-40 %), Boniturnote 1 (1/3 Verlust) 30% (10-60 %), Boniturnote 2 (1/2 Teilverlust) 10 % (0-10 %); _x000a_* Beschäftigungsmaterial ist nur wichtig, wenn das Schwanzbeißen auftritt bzw. wenn eine höhere Aktivität der Bucht zu beobachten ist; _x000a_* Voraussetzung für die Mast ist erst einmal eine Aufzucht ohne Schwanzverlust zu erreichen. Bisher traten in der Mast keine schwerwiegenden Probleme auf, die losgelöst von der Ferkelaufzucht zu betrachten sind."/>
    <n v="20"/>
    <n v="60"/>
    <s v="Langfristige Anstrengungen notwendig!; Optimierung der Haltungsbedingungen bezogen auf die Tiergerechtheit; Technisierung neuer Ansätze (Klimazonen, „Wean to Finish“ o.ä., wurfweise Haltung, Rohfaser- bzw. Zusatzfuttergaben, Futterwahlmöglichkeit); Ausrichtung der Zucht? (Mindestfettanteil, Temperament, Schwanzlänge?, Leistungsanforderungen? Säugezeiten / Wachstumsgeschwindigkeiten); Kurzfristige Schwerpunkte: Stabilisierung der Gesundheit; Fütterung (Qualität Komponenten, Rohfaser); Ausgefeilte Tierbeobachtung in Verbindung mit flexiblen Reaktionsmöglichkeiten auf spezifische Problemsituationen (überdurchschnittlich motivierte und gut organisierte Mitarbeiter, techn. Ausstattung); Eine sichere Aufzucht mit Boniturnoten 0(Schwanzverlust) nahe 90 - 100 % möglichst Aufzucht im gleichen Betrieb!; Wenn die kurzfristigen Schwerpunkte erfüllt sind, ist eine Haltung von unkupierten Schweinen möglich, aber sehr anspruchsvoll."/>
    <m/>
    <s v="Brandenburg"/>
    <s v="Erarbeitung von Managementmaßnahmen zum Umgang mit dem Schwanzbeißen beim Schwein bei Verzicht auf das Kupieren der Schwänze und Prüfung von Haltungssystemen in der Ferkelaufzucht auf die Tiergerechtheit"/>
    <s v="Formulation of measures for managing tail biting in undocked pigs, and validation of housing systems regarding welfare of weaner piglets"/>
    <x v="1"/>
    <x v="1"/>
    <s v="Brandenburger Landesamt für Ländliche Entwicklung, Landwirtschaft und Flurneuordnung (Dr. Thomas Paulke); LVAT e.V.; Humboldt Universität Berlin (Master und Bachelorarbeiten)"/>
    <s v="thomas.paulke@lelf.brandenburg.de"/>
    <s v="* Erarbeitung von Managementempfehlungen bei Kupierverzicht _x000a_* Einfluss von Haltungssystemen auf die Tiergerechtheit ermitteln"/>
    <s v="(1) Develop management recommendations for undocked pigs, (2) Investigate the influence of housing system on welfare"/>
    <d v="2012-01-01T00:00:00"/>
    <d v="1899-12-30T00:00:00"/>
    <n v="0"/>
    <n v="0"/>
    <n v="0"/>
    <n v="0"/>
    <n v="0"/>
    <n v="0"/>
    <n v="0"/>
    <n v="0"/>
    <n v="0"/>
    <n v="0"/>
    <n v="0"/>
    <n v="0"/>
    <n v="0"/>
    <n v="0"/>
    <n v="0"/>
    <n v="0"/>
    <s v="(Schwarzenau+)"/>
    <x v="0"/>
    <s v="* 8 Durchgänge insgesamt 405 Tiere unkupiert bis zur Endmast; _x000a_* Teilnahme am FLI-Programm SchwiP 1 Betrieb BB unkupierte Haltung seit 5 Jahren;_x000a_* Zusätzlich neues Versuchskonzept seit 2015 (zwei Haltungssysteme Aufzucht) pro Durchgang 70 Tiere (40/30)"/>
    <s v="* 8 Durchgänge insgesamt 405 Tiere unkupiert bis zur Endmast; _x000a_* Teilnahme am FLI-Programm SchwiP 1 Betrieb BB unkupierte Haltung seit 5 Jahren;_x000a_* Zusätzlich neues Versuchskonzept seit 2015 (zwei Haltungssysteme Aufzucht) pro Durchgang 70 Tiere (40/30)"/>
    <s v="* Grundbedingung ist die Sicherung eines anhaltend sehr guter Gesundheitszustandes der Tiere_x000a_* gutes stabiles Stallklima (Klimazonen?);_x000a_* zusätzliches durchgängiges Rohfaserangebot, durchgängig stabiles Futterangebot 24 h (bei Trockenfütterung), gut funktionierende Wasserversorgung; _x000a_* Bewegungsmöglichkeit der Tiere &lt;&gt; Gestaltung Sozialkontakte/Gruppendynamik"/>
    <m/>
    <n v="1"/>
    <n v="1"/>
    <s v="Mast: 8;_x000a_Aufzucht: ?"/>
    <m/>
    <s v="?"/>
    <m/>
    <s v="* unter konventionellen Haltungsbedingungen (8 Durchgängen und 405 Tiere) erreichten 60% der Tiere die Mast mit unverletzten Schwänzen (unkupiert) (80-40 %), Boniturnote 1 (1/3 Verlust) 30% (10-60 %), Boniturnote 2 (1/2 Teilverlust) 10 % (0-10 %); _x000a_* Beschäftigungsmaterial ist nur wichtig, wenn das Schwanzbeißen auftritt bzw. wenn eine höhere Aktivität der Bucht zu beobachten ist; _x000a_* Voraussetzung für die Mast ist erst einmal eine Aufzucht ohne Schwanzverlust zu erreichen. Bisher traten in der Mast keine schwerwiegenden Probleme auf, die losgelöst von der Ferkelaufzucht zu betrachten sind."/>
    <s v="* unter konventionellen Haltungsbedingungen (8 Durchgängen und 405 Tiere) erreichten 60% der Tiere die Mast mit unverletzten Schwänzen (unkupiert) (80-40 %), Boniturnote 1 (1/3 Verlust) 30% (10-60 %), Boniturnote 2 (1/2 Teilverlust) 10 % (0-10 %); _x000a_* Beschäftigungsmaterial ist nur wichtig, wenn das Schwanzbeißen auftritt bzw. wenn eine höhere Aktivität der Bucht zu beobachten ist; _x000a_* Voraussetzung für die Mast ist erst einmal eine Aufzucht ohne Schwanzverlust zu erreichen. Bisher traten in der Mast keine schwerwiegenden Probleme auf, die losgelöst von der Ferkelaufzucht zu betrachten sind."/>
    <n v="20"/>
    <n v="60"/>
    <m/>
    <m/>
  </r>
  <r>
    <s v="Niedersachsen"/>
    <s v="Erprobung von praxistauglichen Lösungen zum Verzicht des Kupierens der Schwänze bei Schweinen unter besonderer Betrachtung der wirtschaftlichen Folgen (Förderung: Niedersächsischer Tierschutzplan)"/>
    <s v="Praxis-Erprobung"/>
    <s v="p"/>
    <s v="Prof. Dr. Thomas Blaha und TÄ Carolin Meiners, Außenstelle für Epidemiologie, TiHo Hannover; Dr. Karl-Heinz Tölle, ISN- Projekt GmbH; Dr. Gerald Otto, Böseler Goldschmaus GmbH &amp; Co.KG; Projektpartner: Erzeugergemeinschaft für Qualitätsvieh Hümmling; Erzeugergemeinschaft für Qualitätsvieh im Oldenburger Münsterland; Erzeugergemeinschaft für Schlachtvieh Bösel; Institut für Betriebswirtschaft, vTI Braunschweig"/>
    <s v="thomas.blaha@tiho-hannover.de; carolin.holling@tiho-hannover.de"/>
    <s v="* Erprobung von verschiedenen, betriebsindividuellen Prophylaxe-Maßnahmen, welche maßgebliche Risikofaktoren, die das Schwanzbeißen auslösen, minimieren und somit das Auftreten von Caudophagie im Bestand reduzieren sollen. _x000a_* Erprobung von konkreten Managementempfehlungen, die maßgeblich zu einer Beruhigung des Kannibalismus-Geschehens im Ereignisfall beitragen."/>
    <d v="2012-01-01T00:00:00"/>
    <d v="2014-12-01T00:00:00"/>
    <m/>
    <m/>
    <m/>
    <m/>
    <m/>
    <m/>
    <m/>
    <m/>
    <m/>
    <m/>
    <m/>
    <n v="0"/>
    <m/>
    <m/>
    <m/>
    <m/>
    <m/>
    <s v="AM"/>
    <s v="* vier Betriebe, die alle im geschlossenen System produzieren_x000a_* Die Anzahl an unkupierten Versuchstieren wurde zunächst auf wenige Buchten pro Betrieb begrenzt"/>
    <s v="* betriebsspezifische Risikofaktoren ermitteln und anhand dieser Analyse betriebsindividuelle, praktikable Konzepte zur Minimierung des Caudophagierisikos zu entwickeln, wie z. B. die Optimierung von Haltungsfaktoren, die präventive Bereitstellung von zusätzlichem Beschäftigungsmaterial und eine gezielte Tierbeobachtung. _x000a_* betriebsindividuelle Fragestellungen entwickeln, die sich aus der Berücksichtigung der innerbetrieblichen Strukturen, Arbeitsabläufen und Gegebenheiten der Haltungssysteme der einzelnen Versuchsbetriebe ergaben."/>
    <n v="4"/>
    <s v="betriebsindividuell_x000a_"/>
    <s v="betriebsindividuell_x000a_"/>
    <m/>
    <s v="* Schwanzbeißen trat trotz des Angebotes von verschiedensten Beschäftigungsmaterialien in jedem Durchgang auf allen Betrieben bei den unkupierten Versuchstieren, besonders in der Ferkelaufzucht, auf. _x000a_* Im Durchschnitt aller Betriebe konnten 53,5% der unkupierten mit vollständiger Schwanzlänge in die Mast eingestallt werden. _x000a_* Zum Ende der Mast wiesen noch 24,7% der unkupierten Tiere einen intakten Schwanz auf. _x000a_* Zudem traten bei den unkupierten Tieren signifikant höhere Tierverluste auf als bei den kupierten Kontrolltieren (p=0,104). _x000a_* Die vermehrte Beanstandung von Abszessen am Schlachthof bei unkupierten Tieren mit Auftreten von Schwanzbeißen war hochsignifikant (p&lt;0,0001)."/>
    <m/>
    <n v="75"/>
    <s v="Empfohlen wird eine mehrjährige Übergangszeit für schweinehaltende Betriebe, um ein schrittweises Erlernen der Haltung und Betreuung von nicht kupierten Tieren ohne vermehrtes, tierschutzrelevantes Leiden der Tiere zu ermöglichen. Es wird aber auch geschlussfolgert, dass bereits genügend Kenntnisse vorliegen, um mit dem schrittweisen Beginnen (zunächst nur kleine Gruppen von Ferkeln pro Betrieb unkupiert lassen) in so viel wie möglich Betrieben bei gezielter Betriebsanalyse und kompetenter Beratung sofort beginne zu können. Es sind vorher mindestens folgende zwei Voraussetzungen zu schaffen: ausreichend leere Buchten zur Trennung von Tieren und Arbeitsorganisationsänderung, um genügend Zeit für eine genaue Tierbeobachtung zu haben."/>
    <m/>
    <s v="Niedersachsen"/>
    <s v="Erprobung von praxistauglichen Lösungen zum Verzicht des Kupierens der Schwänze bei Schweinen unter besonderer Betrachtung der wirtschaftlichen Folgen (Förderung: Niedersächsischer Tierschutzplan)"/>
    <s v="Practical testing of on-farm solutions for rearing undocked pigs including economical assessment"/>
    <x v="1"/>
    <x v="1"/>
    <s v="Prof. Dr. Thomas Blaha und TÄ Carolin Meiners, Außenstelle für Epidemiologie, TiHo Hannover; Dr. Karl-Heinz Tölle, ISN- Projekt GmbH; Dr. Gerald Otto, Böseler Goldschmaus GmbH &amp; Co.KG; Projektpartner: Erzeugergemeinschaft für Qualitätsvieh Hümmling; Erzeugergemeinschaft für Qualitätsvieh im Oldenburger Münsterland; Erzeugergemeinschaft für Schlachtvieh Bösel; Institut für Betriebswirtschaft, vTI Braunschweig"/>
    <s v="thomas.blaha@tiho-hannover.de; carolin.holling@tiho-hannover.de"/>
    <s v="* Erprobung von verschiedenen, betriebsindividuellen Prophylaxe-Maßnahmen, welche maßgebliche Risikofaktoren, die das Schwanzbeißen auslösen, minimieren und somit das Auftreten von Caudophagie im Bestand reduzieren sollen. _x000a_* Erprobung von konkreten Managementempfehlungen, die maßgeblich zu einer Beruhigung des Kannibalismus-Geschehens im Ereignisfall beitragen."/>
    <s v="(1) Testing farm-individual measures for reducing tail biting risk, (2) Testing intervention measures for reducing tail biting once it has occured"/>
    <d v="2012-01-01T00:00:00"/>
    <d v="2014-12-01T00:00:00"/>
    <n v="0"/>
    <n v="0"/>
    <n v="0"/>
    <n v="0"/>
    <n v="0"/>
    <n v="0"/>
    <n v="0"/>
    <n v="0"/>
    <n v="0"/>
    <n v="0"/>
    <n v="0"/>
    <n v="0"/>
    <n v="0"/>
    <n v="0"/>
    <n v="0"/>
    <n v="0"/>
    <n v="0"/>
    <x v="0"/>
    <s v="* vier Betriebe, die alle im geschlossenen System produzieren_x000a_* Die Anzahl an unkupierten Versuchstieren wurde zunächst auf wenige Buchten pro Betrieb begrenzt"/>
    <s v="* vier Betriebe, die alle im geschlossenen System produzieren_x000a_* Die Anzahl an unkupierten Versuchstieren wurde zunächst auf wenige Buchten pro Betrieb begrenzt"/>
    <s v="* betriebsspezifische Risikofaktoren ermitteln und anhand dieser Analyse betriebsindividuelle, praktikable Konzepte zur Minimierung des Caudophagierisikos zu entwickeln, wie z. B. die Optimierung von Haltungsfaktoren, die präventive Bereitstellung von zusätzlichem Beschäftigungsmaterial und eine gezielte Tierbeobachtung. _x000a_* betriebsindividuelle Fragestellungen entwickeln, die sich aus der Berücksichtigung der innerbetrieblichen Strukturen, Arbeitsabläufen und Gegebenheiten der Haltungssysteme der einzelnen Versuchsbetriebe ergaben."/>
    <m/>
    <n v="4"/>
    <n v="4"/>
    <s v="betriebsindividuell_x000a_"/>
    <m/>
    <s v="betriebsindividuell_x000a_"/>
    <m/>
    <s v="* Schwanzbeißen trat trotz des Angebotes von verschiedensten Beschäftigungsmaterialien in jedem Durchgang auf allen Betrieben bei den unkupierten Versuchstieren, besonders in der Ferkelaufzucht, auf. _x000a_* Im Durchschnitt aller Betriebe konnten 53,5% der unkupierten mit vollständiger Schwanzlänge in die Mast eingestallt werden. _x000a_* Zum Ende der Mast wiesen noch 24,7% der unkupierten Tiere einen intakten Schwanz auf. _x000a_* Zudem traten bei den unkupierten Tieren signifikant höhere Tierverluste auf als bei den kupierten Kontrolltieren (p=0,104). _x000a_* Die vermehrte Beanstandung von Abszessen am Schlachthof bei unkupierten Tieren mit Auftreten von Schwanzbeißen war hochsignifikant (p&lt;0,0001)."/>
    <s v="* Schwanzbeißen trat trotz des Angebotes von verschiedensten Beschäftigungsmaterialien in jedem Durchgang auf allen Betrieben bei den unkupierten Versuchstieren, besonders in der Ferkelaufzucht, auf. _x000a_* Im Durchschnitt aller Betriebe konnten 53,5% der unkupierten mit vollständiger Schwanzlänge in die Mast eingestallt werden. _x000a_* Zum Ende der Mast wiesen noch 24,7% der unkupierten Tiere einen intakten Schwanz auf. _x000a_* Zudem traten bei den unkupierten Tieren signifikant höhere Tierverluste auf als bei den kupierten Kontrolltieren (p=0,104). _x000a_* Die vermehrte Beanstandung von Abszessen am Schlachthof bei unkupierten Tieren mit Auftreten von Schwanzbeißen war hochsignifikant (p&lt;0,0001)."/>
    <s v=""/>
    <n v="75"/>
    <m/>
    <m/>
  </r>
  <r>
    <s v="NRW"/>
    <s v="Ferkelaufzucht und Schweinemast mit Langschwanztieren"/>
    <s v="Praxis-Erprobung"/>
    <s v="p"/>
    <s v="Landwirtschaftskammer Nordrhein-Westfalen, Versuchs- und Bildungszentrum Landwirtschaft Haus Düsse (Felix Austermann, Tobias Scholz)"/>
    <s v="felix.austermann@lwk.nrw.de; tobias.scholz@lwk.nrw.de"/>
    <s v="Welche Managementkomponenten vermeiden/verringern das Auftreten von Caudophagie?"/>
    <d v="2012-01-01T00:00:00"/>
    <m/>
    <n v="1"/>
    <n v="1"/>
    <n v="1"/>
    <m/>
    <m/>
    <m/>
    <m/>
    <n v="1"/>
    <m/>
    <m/>
    <m/>
    <n v="1"/>
    <m/>
    <m/>
    <m/>
    <m/>
    <s v="NRW-Erklärung"/>
    <s v="AM"/>
    <s v="* Bonituren in Ferkelaufzucht und Mast_x000a_* Einsatz von unterschiedlichen Rohfaserträgern, offenen Tränkestellen, Fütterungsstrategien, Besatzdichte, Wühlerde, Beschäftigungsobjekte etc._x000a_"/>
    <m/>
    <n v="1"/>
    <s v="3 Durchgänge/Jahr Je Durchgang ca. 200 Tiere "/>
    <s v="ca. 6 Gruppen/Buchten je Durchgang"/>
    <m/>
    <s v="In bisherigen Versuchsanstellungen mit Langschwanzferkeln konnten keine zufriedenstellenden Ergebnisse erzielt werden. Caudophagie trat in unterschiedlich starker Ausprägung in allen Langschwanzversuchen in der Ferkelaufzucht auf. Erste Fortschritte hinsichtlich einer Managementstrategie zeichnen sich jedoch ab. Weitere Versuchsreihen sind geplant. In der Mast stellt sich die Problematik des Auftretens von Caudophagie als verhältnismäßig geringes Problem dar. "/>
    <m/>
    <m/>
    <s v="Ein Kupierverzicht ist vor allem in der Ferkelaufzucht ohne zusätzlich flankierende Managementmaßnahmen nicht zu empfehlen. "/>
    <m/>
    <s v="NRW"/>
    <s v="Ferkelaufzucht und Schweinemast mit Langschwanztieren"/>
    <s v="Husbandry of undocked weaner piglets and rearing-finishing pigs"/>
    <x v="1"/>
    <x v="1"/>
    <s v="Landwirtschaftskammer Nordrhein-Westfalen, Versuchs- und Bildungszentrum Landwirtschaft Haus Düsse (Felix Austermann, Tobias Scholz)"/>
    <s v="felix.austermann@lwk.nrw.de; tobias.scholz@lwk.nrw.de"/>
    <s v="Welche Managementkomponenten vermeiden/verringern das Auftreten von Caudophagie?"/>
    <s v="Investigating management aspects regarding their influence on tail biting"/>
    <d v="2012-01-01T00:00:00"/>
    <d v="1899-12-30T00:00:00"/>
    <n v="1"/>
    <n v="1"/>
    <n v="1"/>
    <n v="0"/>
    <n v="0"/>
    <n v="0"/>
    <n v="0"/>
    <n v="1"/>
    <n v="0"/>
    <n v="0"/>
    <n v="0"/>
    <n v="1"/>
    <n v="0"/>
    <n v="0"/>
    <n v="0"/>
    <n v="0"/>
    <s v="NRW-Erklärung"/>
    <x v="0"/>
    <s v="* Bonituren in Ferkelaufzucht und Mast_x000a_* Einsatz von unterschiedlichen Rohfaserträgern, offenen Tränkestellen, Fütterungsstrategien, Besatzdichte, Wühlerde, Beschäftigungsobjekte etc._x000a_"/>
    <s v="* Bonituren in Ferkelaufzucht und Mast_x000a_* Einsatz von unterschiedlichen Rohfaserträgern, offenen Tränkestellen, Fütterungsstrategien, Besatzdichte, Wühlerde, Beschäftigungsobjekte etc._x000a_"/>
    <n v="0"/>
    <m/>
    <n v="1"/>
    <n v="1"/>
    <s v="3 Durchgänge/Jahr Je Durchgang ca. 200 Tiere "/>
    <m/>
    <s v="ca. 6 Gruppen/Buchten je Durchgang"/>
    <m/>
    <s v="In bisherigen Versuchsanstellungen mit Langschwanzferkeln konnten keine zufriedenstellenden Ergebnisse erzielt werden. Caudophagie trat in unterschiedlich starker Ausprägung in allen Langschwanzversuchen in der Ferkelaufzucht auf. Erste Fortschritte hinsichtlich einer Managementstrategie zeichnen sich jedoch ab. Weitere Versuchsreihen sind geplant. In der Mast stellt sich die Problematik des Auftretens von Caudophagie als verhältnismäßig geringes Problem dar. "/>
    <s v="In bisherigen Versuchsanstellungen mit Langschwanzferkeln konnten keine zufriedenstellenden Ergebnisse erzielt werden. Caudophagie trat in unterschiedlich starker Ausprägung in allen Langschwanzversuchen in der Ferkelaufzucht auf. Erste Fortschritte hinsichtlich einer Managementstrategie zeichnen sich jedoch ab. Weitere Versuchsreihen sind geplant. In der Mast stellt sich die Problematik des Auftretens von Caudophagie als verhältnismäßig geringes Problem dar. "/>
    <s v=""/>
    <s v=""/>
    <m/>
    <m/>
  </r>
  <r>
    <s v="NRW"/>
    <s v="Entwicklung und Validierung von praxistauglichen Maßnahmen zum Verzicht des routinemäßigen Schwänzekupierens beim Schwein (&quot;Ringelschwanzprojekt&quot;)"/>
    <s v="Praxis-Erprobung"/>
    <s v="p"/>
    <s v="Stiftung Tierarztliche Hochschule Hannover (Projektleitung), EGO Georgsmarienhütte GmbH &amp; Co. KG, Tönnies Lebensmittel GmbH &amp; Co. KG, Westfleisch e.G., Georg-August-Universität Göttingen, Ministerium für Klimaschutz, Umwelt, Landwirtschaft, Natur- und Verbraucherschutz des Landes Nordrhein-Westfalen (MKULNV)"/>
    <s v="thomas.blaha@tiho-hannover.de"/>
    <s v="mögliche Ursachen des Schwanzbeißens bei Schweinen weiter einzugrenzen, intensiver erforschen und tierschutzgerechte Lösungsstrategien für die Praxis entwickeln"/>
    <d v="2012-03-01T00:00:00"/>
    <d v="2013-12-01T00:00:00"/>
    <n v="1"/>
    <m/>
    <n v="1"/>
    <m/>
    <n v="1"/>
    <m/>
    <m/>
    <m/>
    <m/>
    <m/>
    <m/>
    <n v="1"/>
    <m/>
    <m/>
    <m/>
    <m/>
    <s v="Schwarzenau+"/>
    <s v="AM"/>
    <s v="An diesem Projekt haben 15 Mastbetriebe über 3 Durchgänge hinweg teilgenommen und Ferkel mit unkupierten Schwänzen eingestallt.  Ab dem zweiten Durchgang wurden auch die entsprechenden Aufzuchtbetriebe eingebunden. Zahlreiche verschiedene Präventivmaßnahmen wurden zur Verhinderung von Schwanzbeißen umgesetzt."/>
    <m/>
    <n v="15"/>
    <n v="3"/>
    <m/>
    <m/>
    <s v="Ein vorwiegendes Problem durch Schwanzbeißen tritt im Bereich der Aufzucht auf. Bei  65,2 % der unkupierten Ferkel wurde bereits ein Schwanzverlust zu Mastbeginn festgestellt._x000a_Die Zahl der durch Verletzungen betroffenen Tiere schwankte je nach Tiergruppe sehr stark. Ebenso unterschiedlich war auch der Schweregrad der Schwanzverletzungen durch Beißen._x000a_Die Autorin schlussfolgert: Anhand der vorliegenden Arbeit wird somit deutlich, dass es ein allgemeines Patentrezept, welches auf jedem Betrieb das Auftreten von Schwanzbeißen bei Schweinen sicher verhindert, nicht geben können wird, da die Risikofaktoren für das Auftreten dieser Verhaltensstörung multifaktoriell und auf jedem Betrieb im Detail anders gelagert sind. Hierzu bedarf es einer einzelbetrieblichen Identifizierung und Minimierung möglicher Risikofaktoren._x000a_Als grundlegende Anknüpfungspunkte zur Minderung des Schwanzbeißerrisikos sieht die Autorin 1)  die Futter und Wasserversorgung, 2) die Ferkelvitalität und Gesundheit im Allgemeinen sowie 3) die  Beschäftigungsmöglichkeiten._x000a_Eine intensive Tierbeobachtung durch sensibilisierte Landwirte ist nach Ansicht der Autorin unabdingbar um frühzeitig das Beißgeschehen zu erkennen und eingreifen zu können"/>
    <m/>
    <n v="65"/>
    <m/>
    <m/>
    <s v="NRW"/>
    <s v="Entwicklung und Validierung von praxistauglichen Maßnahmen zum Verzicht des routinemäßigen Schwänzekupierens beim Schwein (&quot;Ringelschwanzprojekt&quot;)"/>
    <s v="Development and validation of on-farm measures for abandoning tail docking in pigs (&quot;Curly tail project&quot;)"/>
    <x v="1"/>
    <x v="1"/>
    <s v="Stiftung Tierarztliche Hochschule Hannover (Projektleitung), EGO Georgsmarienhütte GmbH &amp; Co. KG, Tönnies Lebensmittel GmbH &amp; Co. KG, Westfleisch e.G., Georg-August-Universität Göttingen, Ministerium für Klimaschutz, Umwelt, Landwirtschaft, Natur- und Verbraucherschutz des Landes Nordrhein-Westfalen (MKULNV)"/>
    <s v="thomas.blaha@tiho-hannover.de"/>
    <s v="mögliche Ursachen des Schwanzbeißens bei Schweinen weiter einzugrenzen, intensiver erforschen und tierschutzgerechte Lösungsstrategien für die Praxis entwickeln"/>
    <s v="Pinpoint and investigate possible tail biting causes and develop practical farm solutions"/>
    <d v="2012-03-01T00:00:00"/>
    <d v="2013-12-01T00:00:00"/>
    <n v="1"/>
    <n v="0"/>
    <n v="1"/>
    <n v="0"/>
    <n v="1"/>
    <n v="0"/>
    <n v="0"/>
    <n v="0"/>
    <n v="0"/>
    <n v="0"/>
    <n v="0"/>
    <n v="1"/>
    <n v="0"/>
    <n v="0"/>
    <n v="0"/>
    <n v="0"/>
    <s v="Schwarzenau+"/>
    <x v="0"/>
    <s v="An diesem Projekt haben 15 Mastbetriebe über 3 Durchgänge hinweg teilgenommen und Ferkel mit unkupierten Schwänzen eingestallt.  Ab dem zweiten Durchgang wurden auch die entsprechenden Aufzuchtbetriebe eingebunden. Zahlreiche verschiedene Präventivmaßnahmen wurden zur Verhinderung von Schwanzbeißen umgesetzt."/>
    <s v="An diesem Projekt haben 15 Mastbetriebe über 3 Durchgänge hinweg teilgenommen und Ferkel mit unkupierten Schwänzen eingestallt.  Ab dem zweiten Durchgang wurden auch die entsprechenden Aufzuchtbetriebe eingebunden. Zahlreiche verschiedene Präventivmaßnahmen wurden zur Verhinderung von Schwanzbeißen umgesetzt."/>
    <n v="0"/>
    <m/>
    <n v="15"/>
    <n v="15"/>
    <n v="3"/>
    <m/>
    <n v="0"/>
    <m/>
    <s v="Ein vorwiegendes Problem durch Schwanzbeißen tritt im Bereich der Aufzucht auf. Bei  65,2 % der unkupierten Ferkel wurde bereits ein Schwanzverlust zu Mastbeginn festgestellt._x000a_Die Zahl der durch Verletzungen betroffenen Tiere schwankte je nach Tiergruppe sehr stark. Ebenso unterschiedlich war auch der Schweregrad der Schwanzverletzungen durch Beißen._x000a_Die Autorin schlussfolgert: Anhand der vorliegenden Arbeit wird somit deutlich, dass es ein allgemeines Patentrezept, welches auf jedem Betrieb das Auftreten von Schwanzbeißen bei Schweinen sicher verhindert, nicht geben können wird, da die Risikofaktoren für das Auftreten dieser Verhaltensstörung multifaktoriell und auf jedem Betrieb im Detail anders gelagert sind. Hierzu bedarf es einer einzelbetrieblichen Identifizierung und Minimierung möglicher Risikofaktoren._x000a_Als grundlegende Anknüpfungspunkte zur Minderung des Schwanzbeißerrisikos sieht die Autorin 1)  die Futter und Wasserversorgung, 2) die Ferkelvitalität und Gesundheit im Allgemeinen sowie 3) die  Beschäftigungsmöglichkeiten._x000a_Eine intensive Tierbeobachtung durch sensibilisierte Landwirte ist nach Ansicht der Autorin unabdingbar um frühzeitig das Beißgeschehen zu erkennen und eingreifen zu können"/>
    <s v="Ein vorwiegendes Problem durch Schwanzbeißen tritt im Bereich der Aufzucht auf. Bei  65,2 % der unkupierten Ferkel wurde bereits ein Schwanzverlust zu Mastbeginn festgestellt._x000a_Die Zahl der durch Verletzungen betroffenen Tiere schwankte je nach Tiergruppe sehr stark. Ebenso unterschiedlich war auch der Schweregrad der Schwanzverletzungen durch Beißen._x000a_Die Autorin schlussfolgert: Anhand der vorliegenden Arbeit wird somit deutlich, dass es ein allgemeines Patentrezept, welches auf jedem Betrieb das Auftreten von Schwanzbeißen bei Schweinen sicher verhindert, nicht geben können wird, da die Risikofaktoren für das Auftreten dieser Verhaltensstörung multifaktoriell und auf jedem Betrieb im Detail anders gelagert sind. Hierzu bedarf es einer einzelbetrieblichen Identifizierung und Minimierung möglicher Risikofaktoren._x000a_Als grundlegende Anknüpfungspunkte zur Minderung des Schwanzbeißerrisikos sieht die Autorin 1)  die Futter und Wasserversorgung, 2) die Ferkelvitalität und Gesundheit im Allgemeinen sowie 3) die  Beschäftigungsmöglichkeiten._x000a_Eine intensive Tierbeobachtung durch sensibilisierte Landwirte ist nach Ansicht der Autorin unabdingbar um frühzeitig das Beißgeschehen zu erkennen und eingreifen zu können"/>
    <s v=""/>
    <n v="65"/>
    <m/>
    <m/>
  </r>
  <r>
    <s v="Deutschland"/>
    <s v="Einfluss von Kannibalismus als sozialem Stressfaktor auf die Ausscheidungsdynamik von Salmonellen in Ferkelaufzucht- und Schweinemastbetrieben"/>
    <s v="Praxis-Erprobung"/>
    <s v="p"/>
    <s v="TIHO Hannover (Kathrin König, Prof. Blaha); LAV Stendal (Frau Dr. Wehmeier-Graf); LLFG Iden (Dr. Weber); Tierseuchenkasse, TGD (Dr. John)"/>
    <s v="kathrin83koenig@web.de"/>
    <s v="Entwicklung von Maßnahmepaketen zur Ermöglichung des Verzichts des Kupierens von Schwänzen unter Beibehaltung der bisherigen betrieblichen Strukturen"/>
    <d v="2012-10-01T00:00:00"/>
    <d v="2015-08-01T00:00:00"/>
    <m/>
    <m/>
    <m/>
    <m/>
    <n v="1"/>
    <m/>
    <m/>
    <m/>
    <m/>
    <m/>
    <m/>
    <n v="0"/>
    <m/>
    <m/>
    <m/>
    <m/>
    <m/>
    <s v="AM"/>
    <s v="* 2 Ferkel produzierende Betriebe im geschlossenen System_x000a_* Beobachtungsphase Flatdeck und Mast_x000a_* Erfassung und Bewertung von Haltungs- und Betreuungsbedingungen sowie Tiergesundheits- und Tierhygienestatus _x000a_* Identifizierung von Risikofaktoren für Caudophagie_x000a_* zu Beginn Durchführung einer &quot;Nullrunde&quot;, d.h. Verzicht auf das Kupieren der Schwänze ohne Einsatz von Maßnahmen_x000a_* 12 bzw. 18 Versuchsreihen (jeweils 4-8 Gruppen), darunter jeweils eine &quot;Nullrunde&quot;"/>
    <s v="* Erfassung von Stallklima (Schadgase,Temperatur, Luftgeschwindigkeit), Lichtregime, Tierzahl, Belegdichte, Tier-Fressplatz-Verhältnis (zusätzliche Tröge), Fischmehl, Rohfaserkonzentrat, Beschäftigungsmaterialien"/>
    <n v="2"/>
    <s v="A: 12, B:18;"/>
    <s v="2-4 Gruppen je Durchgang, davon je eine unkupiert"/>
    <m/>
    <s v="* Insgesamt konnte Schwanzbeißen nur bei 2 von 17 Durchgängen in Betrieb A und nur bei 2 von 11 Durchgängen in Betrieb B verhindert werden, ansonsten leichte und schwere Verletzungen _x000a_* Einsatz von Beschäftigungsmaterial reduziert Schweregrad und kann Ausbruch rel. schnell beenden_x000a_* wichtig: frühzeitiges Erkennen und schnelles Eingreifen, intensive Tierbeobachtung _x000a_* Art und Material der Objekte spielen eine wichtige Rolle, Gewöhnungseffekt beachten! die besten Erfahrungen wurden mit veränderbaren und essbaren Materialien gemacht, auch zusätzlicher Futtertrog mit positiven Effekten"/>
    <m/>
    <m/>
    <s v="Verzicht auf Kupieren scheint möglich bei optimalen Rahmenbedingungen im Stall, erfordert mehr Zeit und Aufwand/Kosten und den Willen der Landwirte (ökonomisches Arbeiten muss gewährleistet bleiben)"/>
    <s v="Abschlussbericht liegt vor, Dissertation in der Endfertigung; wurde auf Schweinetag am 28.10.2015 in Iden als Vortrag vorgestellt"/>
    <s v="Germany"/>
    <s v="Einfluss von Kannibalismus als sozialem Stressfaktor auf die Ausscheidungsdynamik von Salmonellen in Ferkelaufzucht- und Schweinemastbetrieben"/>
    <s v="Influence of cannibalism as a social stress factor on shedding of Salmonella in weaner and fatting farms"/>
    <x v="1"/>
    <x v="1"/>
    <s v="TIHO Hannover (Kathrin König, Prof. Blaha); LAV Stendal (Frau Dr. Wehmeier-Graf); LLFG Iden (Dr. Weber); Tierseuchenkasse, TGD (Dr. John)"/>
    <s v="kathrin83koenig@web.de"/>
    <s v="Entwicklung von Maßnahmepaketen zur Ermöglichung des Verzichts des Kupierens von Schwänzen unter Beibehaltung der bisherigen betrieblichen Strukturen"/>
    <s v="Development of tool boxes for changing from docked to undocked pigs while keeping current farm structures"/>
    <d v="2012-10-01T00:00:00"/>
    <d v="2015-08-01T00:00:00"/>
    <n v="0"/>
    <n v="0"/>
    <n v="0"/>
    <n v="0"/>
    <n v="1"/>
    <n v="0"/>
    <n v="0"/>
    <n v="0"/>
    <n v="0"/>
    <n v="0"/>
    <n v="0"/>
    <n v="0"/>
    <n v="0"/>
    <n v="0"/>
    <n v="0"/>
    <n v="0"/>
    <n v="0"/>
    <x v="0"/>
    <s v="* 2 Ferkel produzierende Betriebe im geschlossenen System_x000a_* Beobachtungsphase Flatdeck und Mast_x000a_* Erfassung und Bewertung von Haltungs- und Betreuungsbedingungen sowie Tiergesundheits- und Tierhygienestatus _x000a_* Identifizierung von Risikofaktoren für Caudophagie_x000a_* zu Beginn Durchführung einer &quot;Nullrunde&quot;, d.h. Verzicht auf das Kupieren der Schwänze ohne Einsatz von Maßnahmen_x000a_* 12 bzw. 18 Versuchsreihen (jeweils 4-8 Gruppen), darunter jeweils eine &quot;Nullrunde&quot;"/>
    <s v="* 2 Ferkel produzierende Betriebe im geschlossenen System_x000a_* Beobachtungsphase Flatdeck und Mast_x000a_* Erfassung und Bewertung von Haltungs- und Betreuungsbedingungen sowie Tiergesundheits- und Tierhygienestatus _x000a_* Identifizierung von Risikofaktoren für Caudophagie_x000a_* zu Beginn Durchführung einer &quot;Nullrunde&quot;, d.h. Verzicht auf das Kupieren der Schwänze ohne Einsatz von Maßnahmen_x000a_* 12 bzw. 18 Versuchsreihen (jeweils 4-8 Gruppen), darunter jeweils eine &quot;Nullrunde&quot;"/>
    <s v="* Erfassung von Stallklima (Schadgase,Temperatur, Luftgeschwindigkeit), Lichtregime, Tierzahl, Belegdichte, Tier-Fressplatz-Verhältnis (zusätzliche Tröge), Fischmehl, Rohfaserkonzentrat, Beschäftigungsmaterialien"/>
    <m/>
    <n v="2"/>
    <n v="2"/>
    <s v="A: 12, B:18;"/>
    <m/>
    <s v="2-4 Gruppen je Durchgang, davon je eine unkupiert"/>
    <m/>
    <s v="* Insgesamt konnte Schwanzbeißen nur bei 2 von 17 Durchgängen in Betrieb A und nur bei 2 von 11 Durchgängen in Betrieb B verhindert werden, ansonsten leichte und schwere Verletzungen _x000a_* Einsatz von Beschäftigungsmaterial reduziert Schweregrad und kann Ausbruch rel. schnell beenden_x000a_* wichtig: frühzeitiges Erkennen und schnelles Eingreifen, intensive Tierbeobachtung _x000a_* Art und Material der Objekte spielen eine wichtige Rolle, Gewöhnungseffekt beachten! die besten Erfahrungen wurden mit veränderbaren und essbaren Materialien gemacht, auch zusätzlicher Futtertrog mit positiven Effekten"/>
    <s v="* Insgesamt konnte Schwanzbeißen nur bei 2 von 17 Durchgängen in Betrieb A und nur bei 2 von 11 Durchgängen in Betrieb B verhindert werden, ansonsten leichte und schwere Verletzungen _x000a_* Einsatz von Beschäftigungsmaterial reduziert Schweregrad und kann Ausbruch rel. schnell beenden_x000a_* wichtig: frühzeitiges Erkennen und schnelles Eingreifen, intensive Tierbeobachtung _x000a_* Art und Material der Objekte spielen eine wichtige Rolle, Gewöhnungseffekt beachten! die besten Erfahrungen wurden mit veränderbaren und essbaren Materialien gemacht, auch zusätzlicher Futtertrog mit positiven Effekten"/>
    <s v=""/>
    <s v=""/>
    <m/>
    <m/>
  </r>
  <r>
    <s v="Baden Württemberg"/>
    <s v="Erprobung von praxisgerechten Lösungen für den Verzicht auf das Schwänze-Kupieren"/>
    <s v="Praxis-Erprobung"/>
    <s v="p"/>
    <s v="Bildungs- und Wissenszentrum Boxberg (Hansjörg Schrade); UEG Hohenlohe-Franken (Frau Mirjam Lechner); Viehzentrale Südwest GmbH (Frau Anke Schaefer); Universität Hohenheim (Frau Dr. Gallmann); Rudolf Wiedmann, Tübingen"/>
    <s v="hansjoerg.schrade@lsz.bwl.de"/>
    <s v="Stufenweise Entwicklung praxiserprobter Ansätze, um die Schweinehalter in die Lage zu versetzen, erfolgreich auf das Schwänze kupieren zu verzichten. "/>
    <d v="2013-01-01T00:00:00"/>
    <d v="2014-12-01T00:00:00"/>
    <m/>
    <m/>
    <m/>
    <m/>
    <m/>
    <m/>
    <m/>
    <m/>
    <m/>
    <m/>
    <m/>
    <n v="0"/>
    <m/>
    <m/>
    <m/>
    <m/>
    <m/>
    <s v="AM"/>
    <s v="* Erprobung von auf das Schwanzbeißen möglichen Einflussfaktoren auf 4 ausgewählten konventionellen Praxisbetrieben ab Absetzen der Ferkel nach 4 wöchiger Säugezeit. _x000a_* Im ersten Erprobungsabschnitt wurden die Schwänze nur um 1/3 gekürzt und danach nicht kupiert._x000a_* Zusätzlich Teilnahme am FLI-Programm SchwIP mit 21 alternativen Schweinemastbetrieben (abgeschlossen)"/>
    <s v="26 Einstallungen mit insgesamt 1.136 Tieren von 8kg bis Mastende"/>
    <n v="4"/>
    <s v="13 Durchgänge mit 2/3 Schwänzen sowie 13 Durchgänge mit unkupierten Schwänzen"/>
    <m/>
    <m/>
    <s v="Bei insgesamt 26 Einstallungen mit 1.136 Tieren summierten sich die direkten Schäden im 1. Projektabschnitt (2/3-Schwanz) auf 3,69€/eingestalltes Tier. Im 2. Projektabschnitt (unkupierter Schwanz) liefen direkte Schäden von 19,10€/eingestalltes Tier auf. Dabei sind die Kosten für den höheren Aufwand (Investitionskosten für die Umgestaltung der Buchten, Angebot von diversen Beschäftigungsmaterialien, Mehraufwand an Arbeit und Medikamenten) nicht berücksichtigt. _x000a_Bei den Durchgängen mit 2/3 Schwänzen sind nur bei einem Durchgang Schwanznekrosen aufgetreten. Ganz anders bei den Durchgängen mit unkupierten Schwänzen: Von 13 Durchgängen wiesen 10 Durchgänge erhebliche Nekrosen auf. Diese Nekrosen waren Wegbereiter des Schwanzbeißens. Nur mit einem erheblichen Aufwand an Gegenmaßnahmen konnten noch größere Schäden vermieden werden."/>
    <m/>
    <m/>
    <s v="Bei positivem Fakten-Check und höherem Managementaufwand können Schweine mit 2/3-Schwänzen in konventionellen Ferkelaufzucht- und Mastställen mit beherrschbarem Schwanzbeiß-Risiko gehalten werden. Anders bei Schweinen mit nicht kupierten Schwänzen: Bei konventioneller Haltung ist mit gravierenden Schäden zu rechnen. Dies gilt auch unter den Prämissen, dass die nötigen Vorkehrungen nach guter fachlicher Praxis (Futter-, Wasser-, Stallklima-, Beschäftigungscheck) getroffen wurden und das Tierpersonal mit geschultem Auge aufmerksam die Tiere beobachtet und bei ersten Anzeichen mit Gegenmaßnahmen auf Schwanzbeißen reagiert. Wegbereiter des Schwanzbeißens waren in der Regel Schwanznekrosen._x000a_Auch die Vielzahl an Beschäftigungsobjekten und -materialien kann dieses Problem nicht lösen sondern nur mildern. Offensichtlich muss den grundsätzlichen Defiziten in der Fütterung (zu niedriger Rohfasergehalt, auf möglichst hohe Magerfleischprozente ausgerichtetes relativ hohes Eiweißangebot, zu weites Tier:Fressplatz-Verhältnis) und beim Stallbau (Pflicht ist Angebot unterschiedlicher Klimazonen, vor allem von Kühlflächen, möglichst geringe Schadgasgehalte, überschaubare Gruppengröße, wurfweise Aufzucht) geschenkt werden."/>
    <s v="bisher nur interner Bericht "/>
    <s v="Baden Württemberg"/>
    <s v="Erprobung von praxisgerechten Lösungen für den Verzicht auf das Schwänze-Kupieren"/>
    <s v="Practical trial of on-farm solutions for rearing undocked pigs"/>
    <x v="1"/>
    <x v="1"/>
    <s v="Bildungs- und Wissenszentrum Boxberg (Hansjörg Schrade); UEG Hohenlohe-Franken (Frau Mirjam Lechner); Viehzentrale Südwest GmbH (Frau Anke Schaefer); Universität Hohenheim (Frau Dr. Gallmann); Rudolf Wiedmann, Tübingen"/>
    <s v="hansjoerg.schrade@lsz.bwl.de"/>
    <s v="Stufenweise Entwicklung praxiserprobter Ansätze, um die Schweinehalter in die Lage zu versetzen, erfolgreich auf das Schwänze kupieren zu verzichten. "/>
    <s v="Step by step development of intervention measures for changing from docked to undocked pigs"/>
    <d v="2013-01-01T00:00:00"/>
    <d v="2014-12-01T00:00:00"/>
    <n v="0"/>
    <n v="0"/>
    <n v="0"/>
    <n v="0"/>
    <n v="0"/>
    <n v="0"/>
    <n v="0"/>
    <n v="0"/>
    <n v="0"/>
    <n v="0"/>
    <n v="0"/>
    <n v="0"/>
    <n v="0"/>
    <n v="0"/>
    <n v="0"/>
    <n v="0"/>
    <n v="0"/>
    <x v="0"/>
    <s v="* Erprobung von auf das Schwanzbeißen möglichen Einflussfaktoren auf 4 ausgewählten konventionellen Praxisbetrieben ab Absetzen der Ferkel nach 4 wöchiger Säugezeit. _x000a_* Im ersten Erprobungsabschnitt wurden die Schwänze nur um 1/3 gekürzt und danach nicht kupiert._x000a_* Zusätzlich Teilnahme am FLI-Programm SchwIP mit 21 alternativen Schweinemastbetrieben (abgeschlossen)"/>
    <s v="* Erprobung von auf das Schwanzbeißen möglichen Einflussfaktoren auf 4 ausgewählten konventionellen Praxisbetrieben ab Absetzen der Ferkel nach 4 wöchiger Säugezeit. _x000a_* Im ersten Erprobungsabschnitt wurden die Schwänze nur um 1/3 gekürzt und danach nicht kupiert._x000a_* Zusätzlich Teilnahme am FLI-Programm SchwIP mit 21 alternativen Schweinemastbetrieben (abgeschlossen)"/>
    <s v="26 Einstallungen mit insgesamt 1.136 Tieren von 8kg bis Mastende"/>
    <m/>
    <n v="4"/>
    <n v="4"/>
    <s v="13 Durchgänge mit 2/3 Schwänzen sowie 13 Durchgänge mit unkupierten Schwänzen"/>
    <m/>
    <n v="0"/>
    <m/>
    <s v="Bei insgesamt 26 Einstallungen mit 1.136 Tieren summierten sich die direkten Schäden im 1. Projektabschnitt (2/3-Schwanz) auf 3,69€/eingestalltes Tier. Im 2. Projektabschnitt (unkupierter Schwanz) liefen direkte Schäden von 19,10€/eingestalltes Tier auf. Dabei sind die Kosten für den höheren Aufwand (Investitionskosten für die Umgestaltung der Buchten, Angebot von diversen Beschäftigungsmaterialien, Mehraufwand an Arbeit und Medikamenten) nicht berücksichtigt. _x000a_Bei den Durchgängen mit 2/3 Schwänzen sind nur bei einem Durchgang Schwanznekrosen aufgetreten. Ganz anders bei den Durchgängen mit unkupierten Schwänzen: Von 13 Durchgängen wiesen 10 Durchgänge erhebliche Nekrosen auf. Diese Nekrosen waren Wegbereiter des Schwanzbeißens. Nur mit einem erheblichen Aufwand an Gegenmaßnahmen konnten noch größere Schäden vermieden werden."/>
    <s v="Bei insgesamt 26 Einstallungen mit 1.136 Tieren summierten sich die direkten Schäden im 1. Projektabschnitt (2/3-Schwanz) auf 3,69€/eingestalltes Tier. Im 2. Projektabschnitt (unkupierter Schwanz) liefen direkte Schäden von 19,10€/eingestalltes Tier auf. Dabei sind die Kosten für den höheren Aufwand (Investitionskosten für die Umgestaltung der Buchten, Angebot von diversen Beschäftigungsmaterialien, Mehraufwand an Arbeit und Medikamenten) nicht berücksichtigt. _x000a_Bei den Durchgängen mit 2/3 Schwänzen sind nur bei einem Durchgang Schwanznekrosen aufgetreten. Ganz anders bei den Durchgängen mit unkupierten Schwänzen: Von 13 Durchgängen wiesen 10 Durchgänge erhebliche Nekrosen auf. Diese Nekrosen waren Wegbereiter des Schwanzbeißens. Nur mit einem erheblichen Aufwand an Gegenmaßnahmen konnten noch größere Schäden vermieden werden."/>
    <s v=""/>
    <s v=""/>
    <m/>
    <m/>
  </r>
  <r>
    <s v="Thüringen"/>
    <s v="Verfahrenstechnische Untersuchungen zum Schwanzbeißen bei Ferkeln und Mastschweinen unter Praxisbedingungen (Masterarbeit)"/>
    <s v="Praxis-Erprobung"/>
    <s v="p"/>
    <s v="Thüringer Landesanstalt für Landwirtschaft, Jena (TLL), Martin-Luther-Universität Halle; Dr. Thomas Bauer, Katrin Rau, Dr. Frosch"/>
    <s v="thomas.bauer@tll.thueringen.de"/>
    <s v="Ziel dieser Arbeit war, zu klären, welche Faktoren das Schwanzbeißen auslösen können und wie sich diese auf die verschiedenen Haltungssysteme der Schweine auswirken und beurteilen lassen. Weiterhin sollten wirkungsvolle Verfahrensweisen und Möglichkeiten gefunden werden, die das Auftreten von Schwanzbeißen wirksam verhindern können, um zu beurteilen, ob diese für ein langfristiges Kupierverbot der Schwänze genügen."/>
    <d v="2013-01-01T00:00:00"/>
    <d v="2014-12-01T00:00:00"/>
    <n v="1"/>
    <n v="1"/>
    <n v="1"/>
    <n v="1"/>
    <m/>
    <m/>
    <m/>
    <m/>
    <m/>
    <m/>
    <m/>
    <n v="1"/>
    <m/>
    <m/>
    <m/>
    <m/>
    <m/>
    <s v="AM"/>
    <s v="Untersuchungen in 3 Betrieben: ein konventionell wirtschaftender Betrieb (A) auf Teil- und Vollspaltenboden, ein konventionell wirtschaftender Betrieb auf Tiefstreu (B) und ein Betrieb (C) mit sowohl ökologischer Schweinehaltung auf Stroh, als auch konventioneller Haltung mit bis zu 50 kg LM ebenfalls auf Stroh und ab 50 kg LM auf Teilspaltenboden. Schweine teilweise nicht kupiert."/>
    <m/>
    <n v="3"/>
    <m/>
    <s v="4 bis 12 pro Betrieb in unterschiedlichen Gruppengrößen"/>
    <m/>
    <s v="Klima, Platzangebot/Struktur, Havarien bei Lüftungsanlage und Fütterung haben großen Einfluss"/>
    <m/>
    <m/>
    <s v="Wichtig ist, dass der Schweinehalter bereits bei den ersten Anzeichen von Schwanzbeißen reagiert und nicht wartet bis Blut fließt und das Problem außer Kontrolle gerät. Ausreichend Beschäftigung, eine hohe Beobachtungsintensität im Bestand, das Identifizieren und Entfernen eines Beißers aus der Gruppe und intensive Handarbeit sind Faktoren, die auf einer intensiven Tier- Mensch- Beziehung aufbauen und bedeutend zur erfolgreichen Haltung ohne Schwanzbeißen von unkupierten Tieren beitragen. Die gezielte und tägliche Tierbeobachtung ist unerlässlich. Es sollten die genannten ursächlichen Faktoren beseitigt werden und für optimierte Haltungs-, Klima-, und Fütterungsverhältnisse gesorgt werden, um das Wohlbefinden der Schweine bestmöglich zu ermöglichen."/>
    <m/>
    <s v="Thüringen"/>
    <s v="Verfahrenstechnische Untersuchungen zum Schwanzbeißen bei Ferkeln und Mastschweinen unter Praxisbedingungen (Masterarbeit)"/>
    <s v="Tail biting in weaners and fattening pigs from a process engineering point of view (MSc thesis)"/>
    <x v="1"/>
    <x v="1"/>
    <s v="Thüringer Landesanstalt für Landwirtschaft, Jena (TLL), Martin-Luther-Universität Halle; Dr. Thomas Bauer, Katrin Rau, Dr. Frosch"/>
    <s v="thomas.bauer@tll.thueringen.de"/>
    <s v="Ziel dieser Arbeit war, zu klären, welche Faktoren das Schwanzbeißen auslösen können und wie sich diese auf die verschiedenen Haltungssysteme der Schweine auswirken und beurteilen lassen. Weiterhin sollten wirkungsvolle Verfahrensweisen und Möglichkeiten gefunden werden, die das Auftreten von Schwanzbeißen wirksam verhindern können, um zu beurteilen, ob diese für ein langfristiges Kupierverbot der Schwänze genügen."/>
    <s v="(1) Identify and assess tail biting causes in different husbandry system variations, (2) Investigate whether and how tail biting can be reduced sufficiently for leaving tails intact"/>
    <d v="2013-01-01T00:00:00"/>
    <d v="2014-12-01T00:00:00"/>
    <n v="1"/>
    <n v="1"/>
    <n v="1"/>
    <n v="1"/>
    <n v="0"/>
    <n v="0"/>
    <n v="0"/>
    <n v="0"/>
    <n v="0"/>
    <n v="0"/>
    <n v="0"/>
    <n v="1"/>
    <n v="0"/>
    <n v="0"/>
    <n v="0"/>
    <n v="0"/>
    <n v="0"/>
    <x v="0"/>
    <s v="Untersuchungen in 3 Betrieben: ein konventionell wirtschaftender Betrieb (A) auf Teil- und Vollspaltenboden, ein konventionell wirtschaftender Betrieb auf Tiefstreu (B) und ein Betrieb (C) mit sowohl ökologischer Schweinehaltung auf Stroh, als auch konventioneller Haltung mit bis zu 50 kg LM ebenfalls auf Stroh und ab 50 kg LM auf Teilspaltenboden. Schweine teilweise nicht kupiert."/>
    <s v="Untersuchungen in 3 Betrieben: ein konventionell wirtschaftender Betrieb (A) auf Teil- und Vollspaltenboden, ein konventionell wirtschaftender Betrieb auf Tiefstreu (B) und ein Betrieb (C) mit sowohl ökologischer Schweinehaltung auf Stroh, als auch konventioneller Haltung mit bis zu 50 kg LM ebenfalls auf Stroh und ab 50 kg LM auf Teilspaltenboden. Schweine teilweise nicht kupiert."/>
    <n v="0"/>
    <m/>
    <n v="3"/>
    <n v="3"/>
    <n v="0"/>
    <m/>
    <s v="4 bis 12 pro Betrieb in unterschiedlichen Gruppengrößen"/>
    <m/>
    <s v="Klima, Platzangebot/Struktur, Havarien bei Lüftungsanlage und Fütterung haben großen Einfluss"/>
    <s v="Klima, Platzangebot/Struktur, Havarien bei Lüftungsanlage und Fütterung haben großen Einfluss"/>
    <s v=""/>
    <s v=""/>
    <m/>
    <m/>
  </r>
  <r>
    <s v="Sachsen-Anhalt"/>
    <s v="Umsetzung von Haltungs- und Managementmaßnahmen zur Verminderung bzw. Vermeidung des Schwanzbeißens bei nicht kupierten Schweinen im Praxisbetrieb."/>
    <s v="Praxis-Erprobung"/>
    <s v="p"/>
    <s v="Martin-Luther-Universität Halle-Wittenberg (Eberhard von Borell); Stiftung TiHo Hannover (Nicole Kemper)"/>
    <s v="eberhard.vonborell@landw.uni-halle.de"/>
    <s v="Vermeidung bzw. Verminderung von Ethopathien in Form von Schwanzbeißereignissen durch geeignete Beschäftigungsmaterialien und Managementmaßnahmen gemäß dem aktuellen Kenntnisstand"/>
    <d v="2014-01-01T00:00:00"/>
    <d v="2015-12-01T00:00:00"/>
    <n v="1"/>
    <m/>
    <m/>
    <n v="1"/>
    <m/>
    <m/>
    <m/>
    <m/>
    <m/>
    <m/>
    <m/>
    <n v="1"/>
    <m/>
    <m/>
    <m/>
    <m/>
    <m/>
    <s v="AM"/>
    <s v="* Begleitung der Ferkel von Geburt (teils mit früher Sozialisierung) bis Schlachtung;_x000a_* Schadensbonitur ab Ferkelaufzucht (6 Buchten mit 48 kupierten u. 57 unkupierten Tieren mit Wühlturm). _x000a_* In der Mast 5 Buchten mit 43 kupierten u. 53 unkupierten Schweinen. _x000a_* Zusätzliche Erfassung von Stallklima und Hygienestatus._x000a_* Bonitierung auf Körperschäden (Kategorie 1 bis 4): 4 Bonitierungen während der Ferkelaufzucht, 8 während der Mast. _x000a_* Aufzeichnungen zu Behandlungen, Stallklima, Verluste, Kotbonitur. _x000a_* Überprüfung der Eignung von Wühltürmen."/>
    <s v="Ferkelerzeuger mit sehr engagierter Landwirtin + Mäster"/>
    <n v="2"/>
    <s v="?"/>
    <s v="?"/>
    <m/>
    <s v="* Ergebnisse Aufzucht: Bis auf Ohren- und Schwanzbereich niedriges Schadensniveau. Teils stark verschmutzte Buchten_x000a_* Ergebnisse Mast: Verschlechterung der Noten, aber Kopf, Körper und Vulva weiterhin auf relativ niedrigem Niveau_x000a_* Ohren: konstantes Auftreten von Schäden der Kategorien 0-2_x000a_* Schwanz: Bereits nach Umstallung / Transport in Mast verschlechtern sich die Noten bei den unkupierten Tieren_x000a_* in der Mitte der Mast kommt es zu Schwanzbeißausbrüchen, schnelle Ausbreitung innerhalb und zwischen den Buchten mit unkupierten Tieren_x000a_* Buchten mit kupierten Tieren zeigen auch Verschlechterung, aber nur geringe Schwanzteilverluste_x000a_* Abnahme des Schwanzbeißens zum Ende der Mast_x000a_* Hohe Keim- und Partikelbelastung"/>
    <m/>
    <m/>
    <s v="* Kupieren verhindert nicht Schwanzbeißen, mindert aber die Folgeschäden_x000a_* Beschäftigungsmaterialien müssen weiter hinsichtlich ihrer Effektivität auf die Tiere optimiert werden_x000a_* Problem Wühlturm: Handhabung durch den Tierhalter_x000a_* Lösungsansatz: Koppelung mit Fütterung? &gt; strukturreiches Futter_x000a_* Besatzdichte trägt zur Problematik bei: hohe Besatzdichten sollten vermieden werden_x000a_* Keim- und Partikelbelastung?_x000a_* Intensive Tierbeobachtung wichtig um verändertes Tierverhalten abschätzen zu können, vorbeugende Maßnahmen zu treffen und schnell reagieren zu können_x000a_* Kritische Phasen treten auf nach Umstallung / Transport der Tiere und v.a. in der Mitte der Mast &gt; besonders hohe Anforderung an Erfüllung der Tierbedürfnisse und Tierbeobachtung_x000a_Fazit: Praxisempfehlungen basieren nur auf den hier gemachten Erfahrungen in 2 Pilotbetrieben (Ferkelaufzucht/Mast); Die Ergebnisse haben gezeigt, dass Probleme und Lösungsansätze betriebsindividuell angegangen werden müssen."/>
    <m/>
    <s v="Sachsen-Anhalt"/>
    <s v="Umsetzung von Haltungs- und Managementmaßnahmen zur Verminderung bzw. Vermeidung des Schwanzbeißens bei nicht kupierten Schweinen im Praxisbetrieb."/>
    <s v="Implementation of housing and management measures for reducing or preventing tail biting in undocked pigs on working farms"/>
    <x v="1"/>
    <x v="1"/>
    <s v="Martin-Luther-Universität Halle-Wittenberg (Eberhard von Borell); Stiftung TiHo Hannover (Nicole Kemper)"/>
    <s v="eberhard.vonborell@landw.uni-halle.de"/>
    <s v="Vermeidung bzw. Verminderung von Ethopathien in Form von Schwanzbeißereignissen durch geeignete Beschäftigungsmaterialien und Managementmaßnahmen gemäß dem aktuellen Kenntnisstand"/>
    <s v="Preventing and/or reducing tail biting through provision of suitable enrichment and managment measures according to current knowledge"/>
    <d v="2014-01-01T00:00:00"/>
    <d v="2015-12-01T00:00:00"/>
    <n v="1"/>
    <n v="0"/>
    <n v="0"/>
    <n v="1"/>
    <n v="0"/>
    <n v="0"/>
    <n v="0"/>
    <n v="0"/>
    <n v="0"/>
    <n v="0"/>
    <n v="0"/>
    <n v="1"/>
    <n v="0"/>
    <n v="0"/>
    <n v="0"/>
    <n v="0"/>
    <n v="0"/>
    <x v="0"/>
    <s v="* Begleitung der Ferkel von Geburt (teils mit früher Sozialisierung) bis Schlachtung;_x000a_* Schadensbonitur ab Ferkelaufzucht (6 Buchten mit 48 kupierten u. 57 unkupierten Tieren mit Wühlturm). _x000a_* In der Mast 5 Buchten mit 43 kupierten u. 53 unkupierten Schweinen. _x000a_* Zusätzliche Erfassung von Stallklima und Hygienestatus._x000a_* Bonitierung auf Körperschäden (Kategorie 1 bis 4): 4 Bonitierungen während der Ferkelaufzucht, 8 während der Mast. _x000a_* Aufzeichnungen zu Behandlungen, Stallklima, Verluste, Kotbonitur. _x000a_* Überprüfung der Eignung von Wühltürmen."/>
    <s v="* Begleitung der Ferkel von Geburt (teils mit früher Sozialisierung) bis Schlachtung;_x000a_* Schadensbonitur ab Ferkelaufzucht (6 Buchten mit 48 kupierten u. 57 unkupierten Tieren mit Wühlturm). _x000a_* In der Mast 5 Buchten mit 43 kupierten u. 53 unkupierten Schweinen. _x000a_* Zusätzliche Erfassung von Stallklima und Hygienestatus._x000a_* Bonitierung auf Körperschäden (Kategorie 1 bis 4): 4 Bonitierungen während der Ferkelaufzucht, 8 während der Mast. _x000a_* Aufzeichnungen zu Behandlungen, Stallklima, Verluste, Kotbonitur. _x000a_* Überprüfung der Eignung von Wühltürmen."/>
    <s v="Ferkelerzeuger mit sehr engagierter Landwirtin + Mäster"/>
    <m/>
    <n v="2"/>
    <n v="2"/>
    <s v="?"/>
    <m/>
    <s v="?"/>
    <m/>
    <s v="* Ergebnisse Aufzucht: Bis auf Ohren- und Schwanzbereich niedriges Schadensniveau. Teils stark verschmutzte Buchten_x000a_* Ergebnisse Mast: Verschlechterung der Noten, aber Kopf, Körper und Vulva weiterhin auf relativ niedrigem Niveau_x000a_* Ohren: konstantes Auftreten von Schäden der Kategorien 0-2_x000a_* Schwanz: Bereits nach Umstallung / Transport in Mast verschlechtern sich die Noten bei den unkupierten Tieren_x000a_* in der Mitte der Mast kommt es zu Schwanzbeißausbrüchen, schnelle Ausbreitung innerhalb und zwischen den Buchten mit unkupierten Tieren_x000a_* Buchten mit kupierten Tieren zeigen auch Verschlechterung, aber nur geringe Schwanzteilverluste_x000a_* Abnahme des Schwanzbeißens zum Ende der Mast_x000a_* Hohe Keim- und Partikelbelastung"/>
    <s v="* Ergebnisse Aufzucht: Bis auf Ohren- und Schwanzbereich niedriges Schadensniveau. Teils stark verschmutzte Buchten_x000a_* Ergebnisse Mast: Verschlechterung der Noten, aber Kopf, Körper und Vulva weiterhin auf relativ niedrigem Niveau_x000a_* Ohren: konstantes Auftreten von Schäden der Kategorien 0-2_x000a_* Schwanz: Bereits nach Umstallung / Transport in Mast verschlechtern sich die Noten bei den unkupierten Tieren_x000a_* in der Mitte der Mast kommt es zu Schwanzbeißausbrüchen, schnelle Ausbreitung innerhalb und zwischen den Buchten mit unkupierten Tieren_x000a_* Buchten mit kupierten Tieren zeigen auch Verschlechterung, aber nur geringe Schwanzteilverluste_x000a_* Abnahme des Schwanzbeißens zum Ende der Mast_x000a_* Hohe Keim- und Partikelbelastung"/>
    <s v=""/>
    <s v=""/>
    <m/>
    <m/>
  </r>
  <r>
    <s v="Thüringen"/>
    <s v="Untersuchungen Langschwanz Betrieb "/>
    <s v="Praxis-Erprobung"/>
    <s v="p"/>
    <s v="Thüringer Landesanstalt für Landwirtschaft, Jena (TLL), Dr. Thomas Bauer, Katrin Rau"/>
    <s v="thomas.bauer@tll.thueringen.de"/>
    <s v="Prüfung von verschiedenen Beschäftigungsmaterialien/-objekten zwecks Vorbeugens von Schwanzbeißen im Betrieb"/>
    <d v="2014-01-01T00:00:00"/>
    <d v="2015-12-01T00:00:00"/>
    <n v="1"/>
    <m/>
    <m/>
    <m/>
    <m/>
    <m/>
    <m/>
    <m/>
    <m/>
    <m/>
    <m/>
    <n v="0"/>
    <m/>
    <m/>
    <m/>
    <m/>
    <m/>
    <s v="AM"/>
    <s v="1 Praxisbetrieb, 2 Durchggänge mit 4 Buchten a 13 Tiere, unkupiert. Varianten (1 Bucht / Variante):_x000a_* Kontrolle (Standardbucht): 1 x täglich Heu (Handvoll auf Festfläche) + bereits vorhandene Futterketten_x000a_* Test 1: Standardbucht + Hanf-Seil_x000a_* Test 2: Standardbucht + Hanf-Seil + Bite-Rite_x000a_* Test 3: Standardbucht + Hanf-Seil + Bite-Rite + zusätzlich Gabe Heu_x000a_"/>
    <s v="Je 52 männlichen Kastraten mit Langschwanz wurde bereits im Abferkelstall Heu angeboten. Vier Varianten wurden entsprechend der betrieblichen Möglichkeiten geprüft. Maststall: Die Buchtengestaltung erfolgte hinsichtlich Heugabe analog. Die Bite-Rite wurden durch Ketten mit Hardgummi, welche auch als „Wippe“ dienten, ersetzt._x000a_"/>
    <n v="1"/>
    <n v="2"/>
    <s v="4 a 13 Tiere"/>
    <m/>
    <s v="Von insgesamt 104 Tieren hatten zum Mastende 22 Tiere (23%) intakte Schwänze. Dabei waren die Unterschiede zwischen den Durchgängen größer als zwischen den Varianten. Das angebotene Beschäftigungsmaterial wurde sehr gut von den Tieren angenommen, verhinderte aber nicht die Problematik Schwanzbeißen. "/>
    <m/>
    <n v="77"/>
    <s v="Unter den in diesem Betrieb vorherrschenden Produktionsbedingungen ist die Teilnahme an Langschwanzprojekten nicht zu empfehlen. Die eingesetzten Maßnahmen konnten massives Schwanzbeißen nicht verhindern, auch nicht die Gabe von Heu."/>
    <m/>
    <s v="Thüringen"/>
    <s v="Untersuchungen Langschwanz Betrieb "/>
    <s v="Practical trials of rearing undocked pigs"/>
    <x v="1"/>
    <x v="1"/>
    <s v="Thüringer Landesanstalt für Landwirtschaft, Jena (TLL), Dr. Thomas Bauer, Katrin Rau"/>
    <s v="thomas.bauer@tll.thueringen.de"/>
    <s v="Prüfung von verschiedenen Beschäftigungsmaterialien/-objekten zwecks Vorbeugens von Schwanzbeißen im Betrieb"/>
    <s v="Investigating different enrichment materials and objects regarding their preventive influence on tail biting"/>
    <d v="2014-01-01T00:00:00"/>
    <d v="2015-12-01T00:00:00"/>
    <n v="1"/>
    <n v="0"/>
    <n v="0"/>
    <n v="0"/>
    <n v="0"/>
    <n v="0"/>
    <n v="0"/>
    <n v="0"/>
    <n v="0"/>
    <n v="0"/>
    <n v="0"/>
    <n v="0"/>
    <n v="0"/>
    <n v="0"/>
    <n v="0"/>
    <n v="0"/>
    <n v="0"/>
    <x v="0"/>
    <s v="1 Praxisbetrieb, 2 Durchggänge mit 4 Buchten a 13 Tiere, unkupiert. Varianten (1 Bucht / Variante):_x000a_* Kontrolle (Standardbucht): 1 x täglich Heu (Handvoll auf Festfläche) + bereits vorhandene Futterketten_x000a_* Test 1: Standardbucht + Hanf-Seil_x000a_* Test 2: Standardbucht + Hanf-Seil + Bite-Rite_x000a_* Test 3: Standardbucht + Hanf-Seil + Bite-Rite + zusätzlich Gabe Heu_x000a_"/>
    <s v="1 Praxisbetrieb, 2 Durchggänge mit 4 Buchten a 13 Tiere, unkupiert. Varianten (1 Bucht / Variante):_x000a_* Kontrolle (Standardbucht): 1 x täglich Heu (Handvoll auf Festfläche) + bereits vorhandene Futterketten_x000a_* Test 1: Standardbucht + Hanf-Seil_x000a_* Test 2: Standardbucht + Hanf-Seil + Bite-Rite_x000a_* Test 3: Standardbucht + Hanf-Seil + Bite-Rite + zusätzlich Gabe Heu_x000a_"/>
    <s v="Je 52 männlichen Kastraten mit Langschwanz wurde bereits im Abferkelstall Heu angeboten. Vier Varianten wurden entsprechend der betrieblichen Möglichkeiten geprüft. Maststall: Die Buchtengestaltung erfolgte hinsichtlich Heugabe analog. Die Bite-Rite wurden durch Ketten mit Hardgummi, welche auch als „Wippe“ dienten, ersetzt._x000a_"/>
    <m/>
    <n v="1"/>
    <n v="1"/>
    <n v="2"/>
    <m/>
    <s v="4 a 13 Tiere"/>
    <m/>
    <s v="Von insgesamt 104 Tieren hatten zum Mastende 22 Tiere (23%) intakte Schwänze. Dabei waren die Unterschiede zwischen den Durchgängen größer als zwischen den Varianten. Das angebotene Beschäftigungsmaterial wurde sehr gut von den Tieren angenommen, verhinderte aber nicht die Problematik Schwanzbeißen. "/>
    <s v="Von insgesamt 104 Tieren hatten zum Mastende 22 Tiere (23%) intakte Schwänze. Dabei waren die Unterschiede zwischen den Durchgängen größer als zwischen den Varianten. Das angebotene Beschäftigungsmaterial wurde sehr gut von den Tieren angenommen, verhinderte aber nicht die Problematik Schwanzbeißen. "/>
    <s v=""/>
    <n v="77"/>
    <m/>
    <m/>
  </r>
  <r>
    <s v="Deutschland"/>
    <s v="Demonstrationsbetriebe Tierschutz im Rahmen der Modell- und Demonstrationsvorhaben (MuD) Tierschutz "/>
    <s v="Praxis-Erprobung"/>
    <s v="p"/>
    <s v="Praxisbetriebe (Förderung durch das Bundesministerium für Ernährung und Landwirtschaft (BMEL); Projektträger: Bundesanstalt für Landwirtschaft und Ernährung (BLE); Beratung und Betreuung der Betriebe durch das Tierschutz-Kompetenzzentrum)"/>
    <s v="viola.weiler@ble.de"/>
    <s v="Praktische Demonstration: &quot;Verbesserung tierschutzrelevanter Haltungsbedingungen in der Schweinehaltung unter Berücksichtigung der Senkung des Risikos des Auftretens von Schwanzbeißen&quot; (Haltung unkupierter Schweine: Aufzucht und Mast) "/>
    <d v="2015-06-01T00:00:00"/>
    <d v="2017-05-01T00:00:00"/>
    <m/>
    <m/>
    <m/>
    <m/>
    <m/>
    <m/>
    <m/>
    <m/>
    <m/>
    <m/>
    <m/>
    <n v="0"/>
    <m/>
    <m/>
    <m/>
    <m/>
    <m/>
    <s v="AM"/>
    <s v="Umsetzung bereits vorhandener Erkenntnisse aus der Wissenschaft und Praxis. Die Betriebe erhalten Beratung und entscheiden, welche Maßnahmen betriebsindividuell umgesetzt werden. Die Betriebe tauschen ihre Erfahrungen untereinander aus und tragen diese auch weiter zu anderen Berufskollegen."/>
    <m/>
    <n v="10"/>
    <s v="betriebsindividuell"/>
    <s v="betriebsindividuell"/>
    <m/>
    <m/>
    <m/>
    <m/>
    <s v="Empfehlungen können zum jetzigen Zeitpunkt noch nicht abschließend formuliert werden, da Projekt noch nicht abgeschlossen"/>
    <m/>
    <s v="Germany"/>
    <s v="Demonstrationsbetriebe Tierschutz im Rahmen der Modell- und Demonstrationsvorhaben (MuD) Tierschutz "/>
    <s v="Animal welfare lighthouse farms as part of &quot;Modell und Demonstrationsvorhaben (MuD) Tierschutz&quot; programme"/>
    <x v="1"/>
    <x v="1"/>
    <s v="Praxisbetriebe (Förderung durch das Bundesministerium für Ernährung und Landwirtschaft (BMEL); Projektträger: Bundesanstalt für Landwirtschaft und Ernährung (BLE); Beratung und Betreuung der Betriebe durch das Tierschutz-Kompetenzzentrum)"/>
    <s v="viola.weiler@ble.de"/>
    <s v="Praktische Demonstration: &quot;Verbesserung tierschutzrelevanter Haltungsbedingungen in der Schweinehaltung unter Berücksichtigung der Senkung des Risikos des Auftretens von Schwanzbeißen&quot; (Haltung unkupierter Schweine: Aufzucht und Mast) "/>
    <m/>
    <d v="2015-06-01T00:00:00"/>
    <d v="2017-05-01T00:00:00"/>
    <n v="0"/>
    <n v="0"/>
    <n v="0"/>
    <n v="0"/>
    <n v="0"/>
    <n v="0"/>
    <n v="0"/>
    <n v="0"/>
    <n v="0"/>
    <n v="0"/>
    <n v="0"/>
    <n v="0"/>
    <n v="0"/>
    <n v="0"/>
    <n v="0"/>
    <n v="0"/>
    <n v="0"/>
    <x v="0"/>
    <s v="Umsetzung bereits vorhandener Erkenntnisse aus der Wissenschaft und Praxis. Die Betriebe erhalten Beratung und entscheiden, welche Maßnahmen betriebsindividuell umgesetzt werden. Die Betriebe tauschen ihre Erfahrungen untereinander aus und tragen diese auch weiter zu anderen Berufskollegen."/>
    <m/>
    <n v="0"/>
    <m/>
    <n v="10"/>
    <m/>
    <s v="betriebsindividuell"/>
    <m/>
    <s v="betriebsindividuell"/>
    <m/>
    <n v="0"/>
    <m/>
    <s v=""/>
    <s v=""/>
    <m/>
    <m/>
  </r>
  <r>
    <s v="Rheinland Pfalz"/>
    <s v="Erprobung von praxisgerechten Lösungen für den stufenweisen Verzicht auf das Schwänze-Kupieren sowie der Einsatz von sinnvollen Faserträgern und Beschäftigungsmaterialien bei Saug- und Aufzuchtferkeln"/>
    <s v="Praxis-Erprobung"/>
    <s v="p"/>
    <s v="LVAV Hofgut Neumühle (M. Klaßen, Helmut Scheu, Simon Spaleck) Münchweiler/Alsenz"/>
    <s v="m.klassen@neumuehle.bv-pfalz.de"/>
    <s v="Eignung verschiedener Faserträger und Beschäftigungsmaterialien sowie Wühl- und Notfallkisten für Saug- und Aufzuchtferkel (und Mastschweine); Beobachtung der Darmgesundheit, Akzeptanz, Aktivität. Mögliche Eignung/Verfahren zur Vorbeugung und &quot;Behandlung&quot; von Schwanzbeissen"/>
    <d v="2015-06-01T00:00:00"/>
    <d v="2016-08-01T00:00:00"/>
    <n v="1"/>
    <n v="1"/>
    <n v="1"/>
    <m/>
    <n v="1"/>
    <m/>
    <m/>
    <m/>
    <m/>
    <m/>
    <m/>
    <n v="1"/>
    <n v="1"/>
    <m/>
    <m/>
    <m/>
    <m/>
    <s v="SAM"/>
    <s v="3 Ferkelaufzuchtställe (Klimatisiert und Außenklima), mindestens 5 Widerholungen pro Futter/Gegenstand; kupierte, teilkupierte und nicht kupierte Schwänze; Begleitung der Ferkel von der Geburt bis zur Schlachtung, Verhaltensbeobachtung der Muttersauen vor und während der Geburt sowie während der Säugezeit, Unterscheidung zwischen &quot;Zusatzmilchferkel&quot; und &quot;ohne Zusatzmilch&quot;, Erfassung der täglichen Arbeitszeit sowie Kosten für Material und damit monetäre Bewertung einzelner Verfahren"/>
    <s v="Angebot der Faserträger über herkömmlöiche Einrichtungsgegenstände, Heu über Neumühle Knusperkugel, sonst über Tröge (rund und quer)"/>
    <n v="1"/>
    <s v="nn"/>
    <s v="2 a 10-25 Tiere"/>
    <m/>
    <s v="Nachkommen stark aktiver Muttersauen scheinen eher gefährdet zu sein; ob kupiert, teilkupiert oder nicht kupiert -in allen Gruppen kommt es zum Beissen (bei kupierten Schwänzen Verletzungen weniger stark und Anzahl betroffener Tiere geringer). Risikopotenzial steigt bei längeren Schwänzen unter weniger guten Bedingungen, bei guten Bedingungen bislang gegenüber 2/3-Kurzschwänzen keine Unterschiede (gemischte Gruppen). Vergrößerung des Liegeflächeangebots kein Einfluss weder zur Vorbeugung noch zur Behandlung. Stallklima bzw. Temperaturschwankungen und Hitzestress scheint Hauptursache zu sein, bislang wurden alle Ergebnisse nicht statistisch abgesichert."/>
    <m/>
    <m/>
    <s v="Futterkarotten (gehäckselt) mit Haferflocken eignen sich bislang am besten, Bereitstellung ist arbeitsintensiv, Heu (lange &quot;weiche&quot; Fasern bzw. Stengel) werden eher angenommen, als Luzernehäcksel die harten Stengel verbleiben oft im Trog, Blätter werden gerne gefressen, Heu macht aber auch Probleme im Güllekeller, Petersilienstengel nicht geeignet, Akzeptenz nur in Verbindung mit Glycerin, Strohcobs und Luzernepellets geringe Akzeptanz, frischer Apfeltrester beste Akzeptanz jedoch hohes Risiko für Verderb. Baumwolltücher und Jutesäcke eignen sich gut, Seile weniger gut akzeptiert."/>
    <m/>
    <s v="Rheinland Pfalz"/>
    <s v="Erprobung von praxisgerechten Lösungen für den stufenweisen Verzicht auf das Schwänze-Kupieren sowie der Einsatz von sinnvollen Faserträgern und Beschäftigungsmaterialien bei Saug- und Aufzuchtferkeln"/>
    <s v="Practical trial of on-farm solutions for moving towards intact tails, including provision of enrichment for suckling and weaned piglets"/>
    <x v="1"/>
    <x v="1"/>
    <s v="LVAV Hofgut Neumühle (M. Klaßen, Helmut Scheu, Simon Spaleck) Münchweiler/Alsenz"/>
    <s v="m.klassen@neumuehle.bv-pfalz.de"/>
    <s v="Eignung verschiedener Faserträger und Beschäftigungsmaterialien sowie Wühl- und Notfallkisten für Saug- und Aufzuchtferkel (und Mastschweine); Beobachtung der Darmgesundheit, Akzeptanz, Aktivität. Mögliche Eignung/Verfahren zur Vorbeugung und &quot;Behandlung&quot; von Schwanzbeissen"/>
    <m/>
    <d v="2015-06-01T00:00:00"/>
    <d v="2016-08-01T00:00:00"/>
    <n v="1"/>
    <n v="1"/>
    <n v="1"/>
    <n v="0"/>
    <n v="1"/>
    <n v="0"/>
    <n v="0"/>
    <n v="0"/>
    <n v="0"/>
    <n v="0"/>
    <n v="0"/>
    <n v="1"/>
    <n v="1"/>
    <n v="0"/>
    <n v="0"/>
    <n v="0"/>
    <n v="0"/>
    <x v="4"/>
    <s v="3 Ferkelaufzuchtställe (Klimatisiert und Außenklima), mindestens 5 Widerholungen pro Futter/Gegenstand; kupierte, teilkupierte und nicht kupierte Schwänze; Begleitung der Ferkel von der Geburt bis zur Schlachtung, Verhaltensbeobachtung der Muttersauen vor und während der Geburt sowie während der Säugezeit, Unterscheidung zwischen &quot;Zusatzmilchferkel&quot; und &quot;ohne Zusatzmilch&quot;, Erfassung der täglichen Arbeitszeit sowie Kosten für Material und damit monetäre Bewertung einzelner Verfahren"/>
    <m/>
    <s v="Angebot der Faserträger über herkömmlöiche Einrichtungsgegenstände, Heu über Neumühle Knusperkugel, sonst über Tröge (rund und quer)"/>
    <m/>
    <n v="1"/>
    <m/>
    <s v="nn"/>
    <m/>
    <s v="2 a 10-25 Tiere"/>
    <m/>
    <s v="Nachkommen stark aktiver Muttersauen scheinen eher gefährdet zu sein; ob kupiert, teilkupiert oder nicht kupiert -in allen Gruppen kommt es zum Beissen (bei kupierten Schwänzen Verletzungen weniger stark und Anzahl betroffener Tiere geringer). Risikopotenzial steigt bei längeren Schwänzen unter weniger guten Bedingungen, bei guten Bedingungen bislang gegenüber 2/3-Kurzschwänzen keine Unterschiede (gemischte Gruppen). Vergrößerung des Liegeflächeangebots kein Einfluss weder zur Vorbeugung noch zur Behandlung. Stallklima bzw. Temperaturschwankungen und Hitzestress scheint Hauptursache zu sein, bislang wurden alle Ergebnisse nicht statistisch abgesichert."/>
    <m/>
    <s v=""/>
    <s v=""/>
    <m/>
    <m/>
  </r>
  <r>
    <s v="Niedersachsen"/>
    <s v="Haltung von Schweinen mit intakten Schwänzen in einer über die Vorgaben des Tierschutzlabels hinausgehenden, maximal angereicherten Umgebung [1]"/>
    <s v="Praxis-Erprobung"/>
    <s v="p"/>
    <s v="Stiftung Tierärztliche Hochschule Hannover, Außenstelle für Epidemiologie; Projektpartner: Friedrich-Loeffler-Institut, VzF GmbH, Vion GmbH, EDEKA Minden-Hannover Stiftung &amp; Co. KG, Deutscher Tierschutzbund e.V."/>
    <s v="Elisabeth.Grosse.Beilage@tiho-hannover.de"/>
    <s v="In welchem Umfang ist Schwanzbeißen bei Schweinen mit intakten Schwänzen in konventionell wirtschaftenden Betrieben durch Maßnahmen zu Verbesserung des Tierschutzes in der Ferkelaufzucht und Mast zu vermeiden?"/>
    <d v="2015-08-01T00:00:00"/>
    <d v="2016-09-01T00:00:00"/>
    <m/>
    <m/>
    <m/>
    <m/>
    <m/>
    <m/>
    <m/>
    <m/>
    <m/>
    <m/>
    <m/>
    <n v="0"/>
    <m/>
    <m/>
    <m/>
    <m/>
    <m/>
    <s v="AM"/>
    <s v="Die Verbesserung des Wohlbefindens der Tiere soll durch – gegenüber den gesetzlichen Mindestanforderungen – deutlich verbesserte Haltungsbedingungen (entsprechend den Kriterien des Tierschutzlabels des Deutschen Tierschutzbundes) sowie eine maximal darüberhinausgehende Optimierung von Haltung, Management und Tiergesundheit erreicht werden."/>
    <m/>
    <n v="5"/>
    <m/>
    <m/>
    <m/>
    <m/>
    <m/>
    <m/>
    <m/>
    <m/>
    <s v="Niedersachsen"/>
    <s v="Haltung von Schweinen mit intakten Schwänzen in einer über die Vorgaben des Tierschutzlabels hinausgehenden, maximal angereicherten Umgebung [1]"/>
    <s v="Keeping pigs with intact tails in a maxium enriched environment (exceeding Tierschutzlabel standards) [1]"/>
    <x v="1"/>
    <x v="1"/>
    <s v="Stiftung Tierärztliche Hochschule Hannover, Außenstelle für Epidemiologie; Projektpartner: Friedrich-Loeffler-Institut, VzF GmbH, Vion GmbH, EDEKA Minden-Hannover Stiftung &amp; Co. KG, Deutscher Tierschutzbund e.V."/>
    <s v="Elisabeth.Grosse.Beilage@tiho-hannover.de"/>
    <s v="In welchem Umfang ist Schwanzbeißen bei Schweinen mit intakten Schwänzen in konventionell wirtschaftenden Betrieben durch Maßnahmen zu Verbesserung des Tierschutzes in der Ferkelaufzucht und Mast zu vermeiden?"/>
    <m/>
    <d v="2015-08-01T00:00:00"/>
    <d v="2016-09-01T00:00:00"/>
    <n v="0"/>
    <n v="0"/>
    <n v="0"/>
    <n v="0"/>
    <n v="0"/>
    <n v="0"/>
    <n v="0"/>
    <n v="0"/>
    <n v="0"/>
    <n v="0"/>
    <n v="0"/>
    <n v="0"/>
    <n v="0"/>
    <n v="0"/>
    <n v="0"/>
    <n v="0"/>
    <n v="0"/>
    <x v="0"/>
    <s v="Die Verbesserung des Wohlbefindens der Tiere soll durch – gegenüber den gesetzlichen Mindestanforderungen – deutlich verbesserte Haltungsbedingungen (entsprechend den Kriterien des Tierschutzlabels des Deutschen Tierschutzbundes) sowie eine maximal darüberhinausgehende Optimierung von Haltung, Management und Tiergesundheit erreicht werden."/>
    <m/>
    <n v="0"/>
    <m/>
    <n v="5"/>
    <m/>
    <n v="0"/>
    <m/>
    <n v="0"/>
    <m/>
    <n v="0"/>
    <m/>
    <s v=""/>
    <s v=""/>
    <m/>
    <m/>
  </r>
  <r>
    <s v="Niedersachsen"/>
    <s v="Haltung von Schweinen mit intakten Schwänzen in einer über die Vorgaben des Tierschutzlabels hinausgehenden, maximal angereicherten Umgebung [2]"/>
    <s v="Praxis-Erprobung"/>
    <s v="p"/>
    <s v="Stiftung Tierarztliche Hochschule Hannover (Projektleitung Frau Prof. Dr. Elisabeth große Beilage), VzF GmbH, Deutscher Tierschutzbund e.V., Vion GmbH, Institut für Tierschutz und Tierhaltung im Friedrich-Loeffler-Institut (FLI)"/>
    <s v="Elisabeth.Grosse.Beilage@tiho-hannover.de"/>
    <s v="Ist es möglich Schweine mit intakten Schwänzen in einer optimierten Haltung, welche über die Vorgaben des deutschen Tierschutzbundes hinausgeht, bei gleichzeitiger engmaschigen Überwachung des Gesundheitsstatus zu halten?"/>
    <d v="2015-08-01T00:00:00"/>
    <d v="2017-03-01T00:00:00"/>
    <m/>
    <m/>
    <n v="1"/>
    <n v="1"/>
    <n v="1"/>
    <m/>
    <m/>
    <m/>
    <m/>
    <m/>
    <m/>
    <n v="1"/>
    <m/>
    <m/>
    <m/>
    <m/>
    <m/>
    <s v="AM"/>
    <s v="1. Teil: 2 Ferkelerzeuger (Produktion von 4 Gruppen), 3 Mäster; Angestrebt werden  6 Würfe pro Gruppe; Haltung von Schweinen mit intakten Schwänzen in seperaten Buchten; Bonitur mindestens 1x wöchentlich ab 1.Lebenswoche bis Ende Mast; ergänzend konstante Temperaturmessung im Abteil und 1x wöchentlich Ammoniak-Messung; 1x wöchentlich klinische Untersuchung aller Schweine durch betreuuenden Tierarzt; Rückstellproben von jeder Futtermittelcharge                                                                                                                                                                                                                                                                                                                 2. Teil: 4 weitere Gruppen je Ferkelerzeuger mit Reduzierung des Aufwandes                                                        3. Teil: 4 weitere Gruppen je Ferkelerzeuger mit Erkenntnissen aus Teil1+2"/>
    <s v="In den Studienbetrieben (zwei Ferkelerzeuger (1x 3-wöchige Säugezeit, 1x 4-wöchige Säugezeit) und drei Mäster) soll versucht werden, mit dem größtmöglichen, machbaren Aufwand die kurzfristig veränderbaren Faktoren soweit zu optimieren, dass die jeweils bestmöglichen Produktionsbedingungen erreicht werden. Unter diesen Bedingungen produziert jeder Ferkelerzeuger vier Gruppen. Die genaue Anzahl der involvierten Würfe pro Gruppe ergibt sich aus der Buchtengröße während der Aufzucht im Flatdeck und der anschließenden Mast. Angestrebt werden  sechs Würfe pro Gruppe, wobei bei erfolgreichem Verlauf des Projekts die Gruppengrößen steigen können. Die Schweine mit intakten Schwänzen werden dabei in separaten Buchten gehalten werden, um den Aufwand für die intensivierte Tierbeobachtung und die Aufwertung der Tierumgebung zu begrenzen und einen Risikofaktor für Schwanzbeißen (Haltung von Tieren mit unterschiedlichen Schwanzlängen) zu vermeiden. Soweit möglich sollen Würfe ausgewählt werden, bei denen die Wurfgröße und Konstitution der Ferkel und der Sauen eine weitgehend komplikationslose Säugephase und anschließende Aufzucht erwarten lassen. Mit der Auswahl von Würfen mittlerer Größe (12 bis 14 Ferkel) soll auf eine ausreichende Versorgung mit Milch und die ungestörte Ausbildung sozialer Strukturen Rücksicht genommen werden. Es wird mindestens einmal wöchentlich jeder Schweineschwanz nach einem zuvor festgelegten Bewertungsschema bonitiert. Somit können kritische Zeiträume betriebsindividuell besser ermittelt und in folgenden Gruppen gezielt beobachtet werden. Die Bonitur beginnt in der 1. Lebenswoche und endet mit der Schlachtung. In jedem Abteil, in dem Schweine mit intakten Schwänzen gehalten werden, wird die Temperatur konstant gemessen. Ergänzend wird bei der wöchentlichen Bonitur der aktuelle Gehalt an  Ammoniak in der Luft gemessen. Um einen umfassenden Überblick über die Tiergesundheit zu erlangen ist jeder Landwirt dazu verpflichtet im Rahmen der täglichen Tierkontrolle auf einem vorgefertigten Erhebungsbogen Daten über die Tiergesundheit zu sammeln. Zusätzlich wird durch einen das Projekt betreuenden Tierarzt der Tierärztlichen Hochschule Hannover wöchentlich eine klinische Untersuchung aller Schweine des Projekts durchgeführt. Dies wird ebenfalls in einer zuvor entwickelten Checkliste dokumentiert. Um im Falle eines Ausbruchs von Schwanzbeißen retrospektiv Aussagen über die vorgelegten Futtermittel treffen zu können, werden von jeder Futtermittelcharge Rückstellproben genommen. Sofern es unter diesen Bedingungen möglich ist, Schweine mit intakten Schwänzen zu halten, soll im weiteren Verlauf der Studie an vier weiteren Gruppen geprüft werden, welche Konsequenzen eine Reduzierung des Aufwandes hat. Im abschließenden Teil der Studie werden wiederum je Ferkelerzeuger vier Gruppen nach den Erkenntnissen der ersten beiden Projektteile gehalten. "/>
    <n v="5"/>
    <n v="3"/>
    <n v="4"/>
    <m/>
    <s v="Lüftungsprobleme, sowie abrupter Futterwechel steigern das Risiko für einen Ausbruch von Schwanzbeißen"/>
    <m/>
    <m/>
    <m/>
    <m/>
    <s v="Niedersachsen"/>
    <s v="Haltung von Schweinen mit intakten Schwänzen in einer über die Vorgaben des Tierschutzlabels hinausgehenden, maximal angereicherten Umgebung [2]"/>
    <s v="Keeping pigs with intact tails in a maxium enriched environment (exceeding Tierschutzlabel standards) [2]"/>
    <x v="1"/>
    <x v="1"/>
    <s v="Stiftung Tierarztliche Hochschule Hannover (Projektleitung Frau Prof. Dr. Elisabeth große Beilage), VzF GmbH, Deutscher Tierschutzbund e.V., Vion GmbH, Institut für Tierschutz und Tierhaltung im Friedrich-Loeffler-Institut (FLI)"/>
    <s v="Elisabeth.Grosse.Beilage@tiho-hannover.de"/>
    <s v="Ist es möglich Schweine mit intakten Schwänzen in einer optimierten Haltung, welche über die Vorgaben des deutschen Tierschutzbundes hinausgeht, bei gleichzeitiger engmaschigen Überwachung des Gesundheitsstatus zu halten?"/>
    <m/>
    <d v="2015-08-01T00:00:00"/>
    <d v="2017-03-01T00:00:00"/>
    <n v="0"/>
    <n v="0"/>
    <n v="1"/>
    <n v="1"/>
    <n v="1"/>
    <n v="0"/>
    <n v="0"/>
    <n v="0"/>
    <n v="0"/>
    <n v="0"/>
    <n v="0"/>
    <n v="1"/>
    <n v="0"/>
    <n v="0"/>
    <n v="0"/>
    <n v="0"/>
    <n v="0"/>
    <x v="0"/>
    <s v="1. Teil: 2 Ferkelerzeuger (Produktion von 4 Gruppen), 3 Mäster; Angestrebt werden  6 Würfe pro Gruppe; Haltung von Schweinen mit intakten Schwänzen in seperaten Buchten; Bonitur mindestens 1x wöchentlich ab 1.Lebenswoche bis Ende Mast; ergänzend konstante Temperaturmessung im Abteil und 1x wöchentlich Ammoniak-Messung; 1x wöchentlich klinische Untersuchung aller Schweine durch betreuuenden Tierarzt; Rückstellproben von jeder Futtermittelcharge                                                                                                                                                                                                                                                                                                                 2. Teil: 4 weitere Gruppen je Ferkelerzeuger mit Reduzierung des Aufwandes                                                        3. Teil: 4 weitere Gruppen je Ferkelerzeuger mit Erkenntnissen aus Teil1+2"/>
    <m/>
    <s v="In den Studienbetrieben (zwei Ferkelerzeuger (1x 3-wöchige Säugezeit, 1x 4-wöchige Säugezeit) und drei Mäster) soll versucht werden, mit dem größtmöglichen, machbaren Aufwand die kurzfristig veränderbaren Faktoren soweit zu optimieren, dass die jeweils bestmöglichen Produktionsbedingungen erreicht werden. Unter diesen Bedingungen produziert jeder Ferkelerzeuger vier Gruppen. Die genaue Anzahl der involvierten Würfe pro Gruppe ergibt sich aus der Buchtengröße während der Aufzucht im Flatdeck und der anschließenden Mast. Angestrebt werden  sechs Würfe pro Gruppe, wobei bei erfolgreichem Verlauf des Projekts die Gruppengrößen steigen können. Die Schweine mit intakten Schwänzen werden dabei in separaten Buchten gehalten werden, um den Aufwand für die intensivierte Tierbeobachtung und die Aufwertung der Tierumgebung zu begrenzen und einen Risikofaktor für Schwanzbeißen (Haltung von Tieren mit unterschiedlichen Schwanzlängen) zu vermeiden. Soweit möglich sollen Würfe ausgewählt werden, bei denen die Wurfgröße und Konstitution der Ferkel und der Sauen eine weitgehend komplikationslose Säugephase und anschließende Aufzucht erwarten lassen. Mit der Auswahl von Würfen mittlerer Größe (12 bis 14 Ferkel) soll auf eine ausreichende Versorgung mit Milch und die ungestörte Ausbildung sozialer Strukturen Rücksicht genommen werden. Es wird mindestens einmal wöchentlich jeder Schweineschwanz nach einem zuvor festgelegten Bewertungsschema bonitiert. Somit können kritische Zeiträume betriebsindividuell besser ermittelt und in folgenden Gruppen gezielt beobachtet werden. Die Bonitur beginnt in der 1. Lebenswoche und endet mit der Schlachtung. In jedem Abteil, in dem Schweine mit intakten Schwänzen gehalten werden, wird die Temperatur konstant gemessen. Ergänzend wird bei der wöchentlichen Bonitur der aktuelle Gehalt an  Ammoniak in der Luft gemessen. Um einen umfassenden Überblick über die Tiergesundheit zu erlangen ist jeder Landwirt dazu verpflichtet im Rahmen der täglichen Tierkontrolle auf einem vorgefertigten Erhebungsbogen Daten über die Tiergesundheit zu sammeln. Zusätzlich wird durch einen das Projekt betreuenden Tierarzt der Tierärztlichen Hochschule Hannover wöchentlich eine klinische Untersuchung aller Schweine des Projekts durchgeführt. Dies wird ebenfalls in einer zuvor entwickelten Checkliste dokumentiert. Um im Falle eines Ausbruchs von Schwanzbeißen retrospektiv Aussagen über die vorgelegten Futtermittel treffen zu können, werden von jeder Futtermittelcharge Rückstellproben genommen. Sofern es unter diesen Bedingungen möglich ist, Schweine mit intakten Schwänzen zu halten, soll im weiteren Verlauf der Studie an vier weiteren Gruppen geprüft werden, welche Konsequenzen eine Reduzierung des Aufwandes hat. Im abschließenden Teil der Studie werden wiederum je Ferkelerzeuger vier Gruppen nach den Erkenntnissen der ersten beiden Projektteile gehalten. "/>
    <m/>
    <n v="5"/>
    <m/>
    <n v="3"/>
    <m/>
    <n v="4"/>
    <m/>
    <s v="Lüftungsprobleme, sowie abrupter Futterwechel steigern das Risiko für einen Ausbruch von Schwanzbeißen"/>
    <m/>
    <s v=""/>
    <s v=""/>
    <m/>
    <m/>
  </r>
  <r>
    <s v="Rheinland Pfalz"/>
    <s v="Entwicklung geeigneter Checklisten und Handlungsempfehlungen zum Auftreten von Schwanzbeissen"/>
    <s v="Praxis-Erprobung"/>
    <s v="p"/>
    <s v="LVAV Hofgut Neumühle (M. Klaßen, Helmut Scheu, Simon Spaleck) Münchweiler/Alsenz"/>
    <s v="m.klassen@neumuehle.bv-pfalz.de"/>
    <s v="Erarbeitung von Checklisten für den Abferkelbereich, die Ferkelaufzucht und Mast zur schnelleren Erkennung möglicher Gefahren für Verhaltensstörungen"/>
    <d v="2016-09-01T00:00:00"/>
    <d v="2017-10-01T00:00:00"/>
    <m/>
    <m/>
    <m/>
    <m/>
    <m/>
    <m/>
    <m/>
    <m/>
    <m/>
    <m/>
    <m/>
    <n v="0"/>
    <m/>
    <m/>
    <m/>
    <n v="1"/>
    <m/>
    <s v="SAM"/>
    <s v="Feststellung möglicher Einflussfaktoren, Erarbeitung sinnvoller und praxistauglicher Einflussmöglichkeiten; Erarbeitung von Handlungsempfehlungen für den schrittweisen Verzicht auf das Schwänzekupieren, Bonitur der Klauen, Schwanz und Ohren bezüglich Verletzungen und/oder Nekrosen"/>
    <m/>
    <n v="1"/>
    <s v="nn"/>
    <s v="2 a 10-25 Tiere"/>
    <m/>
    <m/>
    <m/>
    <m/>
    <m/>
    <m/>
    <s v="Rheinland Pfalz"/>
    <s v="Entwicklung geeigneter Checklisten und Handlungsempfehlungen zum Auftreten von Schwanzbeissen"/>
    <s v="Development of suitable checklists and best practice guides for tail biting outbreaks"/>
    <x v="1"/>
    <x v="1"/>
    <s v="LVAV Hofgut Neumühle (M. Klaßen, Helmut Scheu, Simon Spaleck) Münchweiler/Alsenz"/>
    <s v="m.klassen@neumuehle.bv-pfalz.de"/>
    <s v="Erarbeitung von Checklisten für den Abferkelbereich, die Ferkelaufzucht und Mast zur schnelleren Erkennung möglicher Gefahren für Verhaltensstörungen"/>
    <m/>
    <d v="2016-09-01T00:00:00"/>
    <d v="2017-10-01T00:00:00"/>
    <n v="0"/>
    <n v="0"/>
    <n v="0"/>
    <n v="0"/>
    <n v="0"/>
    <n v="0"/>
    <n v="0"/>
    <n v="0"/>
    <n v="0"/>
    <n v="0"/>
    <n v="0"/>
    <n v="0"/>
    <n v="0"/>
    <n v="0"/>
    <n v="0"/>
    <n v="1"/>
    <n v="0"/>
    <x v="4"/>
    <s v="Feststellung möglicher Einflussfaktoren, Erarbeitung sinnvoller und praxistauglicher Einflussmöglichkeiten; Erarbeitung von Handlungsempfehlungen für den schrittweisen Verzicht auf das Schwänzekupieren, Bonitur der Klauen, Schwanz und Ohren bezüglich Verletzungen und/oder Nekrosen"/>
    <m/>
    <n v="0"/>
    <m/>
    <n v="1"/>
    <m/>
    <s v="nn"/>
    <m/>
    <s v="2 a 10-25 Tiere"/>
    <m/>
    <n v="0"/>
    <m/>
    <s v=""/>
    <s v=""/>
    <m/>
    <m/>
  </r>
  <r>
    <s v="Deutschland"/>
    <s v="Reduzierung von Schwanzbeißen bei Mastschweinen: Verbreitung einer Management-Hilfe durch Schulungen und Interventionsstudie auf Praxisbetrieben (SchwIP)"/>
    <s v="Beratung"/>
    <s v="wp"/>
    <s v="Institut für Tierschutz und Tierhaltung im Friedrich-Loeffler-Institut (Dr. Sabine Dippel, Dr. Astrid vom Brocke, Dr. Dana Madey, Dr. Lars Schrader); Gemeinnützige Gesellschaft zur Förderung der Forschung über die Zukunft des Tierschutzes in der Nutztierhaltung mbH (Förderung); Land Niedersachsen (Förderung)"/>
    <s v="sabine.dippel@fli.bund.de"/>
    <s v="Erstellung, Evaluation und Verbreitung einer betriebsspezifischen Management-Hilfe zur Reduzierung von Schwanzbeißen auf deutschen Mastschweinebetrieben"/>
    <d v="2011-09-01T00:00:00"/>
    <d v="2014-08-01T00:00:00"/>
    <m/>
    <m/>
    <m/>
    <m/>
    <m/>
    <m/>
    <m/>
    <m/>
    <m/>
    <m/>
    <m/>
    <n v="0"/>
    <m/>
    <n v="1"/>
    <n v="1"/>
    <n v="1"/>
    <s v="eigen"/>
    <s v="M"/>
    <s v="Erstellung einer Wissensdatenbank mit gewichteten Risikofaktoren für Schwanzbeißen bei Mastschweinen (Expertenbefragung), Integration der Datenbank in eine automatisierte Excel-Datei zur betriebsindividuellen Datenerhebung und Rückmeldung. Anwendung auf Praxisbetrieben durch FLI-Mitarbeiterin und geschulte BeraterInnen und TierärztInnen (VFA) zwei Mal im Abstand von einem Jahr (Erhebung von Risikofaktoren und Tierbonitur). Bonitur von Schwänzen am Schlachthof über Fotos."/>
    <s v="84 VFA und 1 FLI-Mitarbeiterin erhoben 213 Betriebe in 2012, und davon 188 Betriebe in 2013"/>
    <n v="188"/>
    <s v="2 im Abstand von 1 Jahr"/>
    <s v="2 bis 10"/>
    <m/>
    <s v="Sowohl Risiko für Schwanzbeißen als auch Prävalenzen von Schwanz- und Ohrenverletzungen auf den besuchten Betrieben sanken signifikant ab. Am Schlachthof sank die Prävalenz von Schwanzverletzungen bei Schweinen von SchwIP-Betrieben auf das Niveau der Kontrollbetriebe. Die Managementhilfe wurde von fast allen Anwendern und Betrieben für praxistauglich befunden."/>
    <m/>
    <m/>
    <s v="Betriebsindividuelle Risikoanalyse im Rahmen einer Betriebsplanung kann langfristig das Risiko für Schwanzbeißen senken."/>
    <s v="https://www.fli.de/index.php?id=754 (download, rechte Leiste)"/>
    <s v="Germany"/>
    <s v="Reduzierung von Schwanzbeißen bei Mastschweinen: Verbreitung einer Management-Hilfe durch Schulungen und Interventionsstudie auf Praxisbetrieben (SchwIP)"/>
    <s v="Reducing tail biting in fattening pigs: Distribution of a management tool through training workshops and an intervention study (M-SchwIP)"/>
    <x v="2"/>
    <x v="2"/>
    <s v="Institut für Tierschutz und Tierhaltung im Friedrich-Loeffler-Institut (Dr. Sabine Dippel, Dr. Astrid vom Brocke, Dr. Dana Madey, Dr. Lars Schrader); Gemeinnützige Gesellschaft zur Förderung der Forschung über die Zukunft des Tierschutzes in der Nutztierhaltung mbH (Förderung); Land Niedersachsen (Förderung)"/>
    <s v="sabine.dippel@fli.bund.de"/>
    <s v="Erstellung, Evaluation und Verbreitung einer betriebsspezifischen Management-Hilfe zur Reduzierung von Schwanzbeißen auf deutschen Mastschweinebetrieben"/>
    <s v="Development, evaluation and deistribution of a farm-individual management tool for reducing tail biting in German fattening pigs"/>
    <d v="2011-09-01T00:00:00"/>
    <d v="2014-08-01T00:00:00"/>
    <n v="0"/>
    <n v="0"/>
    <n v="0"/>
    <n v="0"/>
    <n v="0"/>
    <n v="0"/>
    <n v="0"/>
    <n v="0"/>
    <n v="0"/>
    <n v="0"/>
    <n v="0"/>
    <n v="0"/>
    <n v="0"/>
    <n v="1"/>
    <n v="1"/>
    <n v="1"/>
    <s v="eigen"/>
    <x v="2"/>
    <s v="Erstellung einer Wissensdatenbank mit gewichteten Risikofaktoren für Schwanzbeißen bei Mastschweinen (Expertenbefragung), Integration der Datenbank in eine automatisierte Excel-Datei zur betriebsindividuellen Datenerhebung und Rückmeldung. Anwendung auf Praxisbetrieben durch FLI-Mitarbeiterin und geschulte BeraterInnen und TierärztInnen (VFA) zwei Mal im Abstand von einem Jahr (Erhebung von Risikofaktoren und Tierbonitur). Bonitur von Schwänzen am Schlachthof über Fotos."/>
    <s v="Erstellung einer Wissensdatenbank mit gewichteten Risikofaktoren für Schwanzbeißen bei Mastschweinen (Expertenbefragung), Integration der Datenbank in eine automatisierte Excel-Datei zur betriebsindividuellen Datenerhebung und Rückmeldung. Anwendung auf Praxisbetrieben durch FLI-Mitarbeiterin und geschulte BeraterInnen und TierärztInnen (VFA) zwei Mal im Abstand von einem Jahr (Erhebung von Risikofaktoren und Tierbonitur). Bonitur von Schwänzen am Schlachthof über Fotos."/>
    <s v="84 VFA und 1 FLI-Mitarbeiterin erhoben 213 Betriebe in 2012, und davon 188 Betriebe in 2013"/>
    <m/>
    <n v="188"/>
    <n v="188"/>
    <s v="2 im Abstand von 1 Jahr"/>
    <m/>
    <s v="2 bis 10"/>
    <m/>
    <s v="Sowohl Risiko für Schwanzbeißen als auch Prävalenzen von Schwanz- und Ohrenverletzungen auf den besuchten Betrieben sanken signifikant ab. Am Schlachthof sank die Prävalenz von Schwanzverletzungen bei Schweinen von SchwIP-Betrieben auf das Niveau der Kontrollbetriebe. Die Managementhilfe wurde von fast allen Anwendern und Betrieben für praxistauglich befunden."/>
    <s v="Sowohl Risiko für Schwanzbeißen als auch Prävalenzen von Schwanz- und Ohrenverletzungen auf den besuchten Betrieben sanken signifikant ab. Am Schlachthof sank die Prävalenz von Schwanzverletzungen bei Schweinen von SchwIP-Betrieben auf das Niveau der Kontrollbetriebe. Die Managementhilfe wurde von fast allen Anwendern und Betrieben für praxistauglich befunden."/>
    <s v=""/>
    <s v=""/>
    <m/>
    <m/>
  </r>
  <r>
    <s v="Niedersachsen"/>
    <s v="Einzelbetriebliche Intensivberatung Schweine haltender Betriebe zur Reduzierung des Risikos von Schwanzbeißen (BLE 2813MDT001)"/>
    <s v="Beratung"/>
    <s v="p"/>
    <s v="Landwirtschaftskammer Niedersachen (Wilhelmine Grothmann, Dr. Heiko Janssen); Friedrich-Löffler-Institut; Interessengemeinschaft der Schweinehalter Deutschlands e.V.; BLE-Projekt (gefördert über die Bundesanstalt für Landwirtschaft und Ernährung (BLE), Förderkennzeichen 2813MDT001), Modell- und Demonstrationsvorhaben (MuD) Tierschutz "/>
    <s v="heiko.janssen@lwk-niedersachsen.de; wilhelmine.grothmann@lwk-niedersachsen.de"/>
    <s v="Optimierung und Stabilisierung der Haltungsbedingungen in der Ferkelaufzucht und der Schweinemast der beteiligten Praxisbetriebe, um damit die Wahrscheinlichkeit des Auftretens von Schwanzbeißen, sowie die Notwendigkeit des Kupierens der Schwanzspitzen zu reduzieren. "/>
    <d v="2014-01-01T00:00:00"/>
    <d v="2015-12-01T00:00:00"/>
    <m/>
    <m/>
    <m/>
    <m/>
    <m/>
    <m/>
    <m/>
    <m/>
    <m/>
    <m/>
    <m/>
    <n v="0"/>
    <m/>
    <m/>
    <m/>
    <n v="1"/>
    <s v="M-SchwIP"/>
    <s v="AM"/>
    <s v="* Transfer wissenschaftlicher Erkenntnisse auf die ausgewählten Praxisbetriebe. _x000a_* Status-Quo-Erhebung (SchwIP &amp; Stallcheck Ferkel), Schwachstellenanalyse und Umsetzung von Beratungsempfehlungen auf den Betrieben. _x000a_* Intensive Betreuung der Betriebe, sowie Verknüpfung der Betriebe in einem Arbeitskreis. _x000a_* Transfer der gewonnenen Erfahrungen in die breite Paxis. _x000a_* 16 Praxisbetriebe "/>
    <s v="Haltungstechnologie, Stallklima, Fütterung, Gesundheit, Management, Tierbeobachtung. "/>
    <n v="16"/>
    <s v="betriebsindividuell;_x000a_Anzahl Tiere je nach Fortschritt;_x000a_Dokumentation bei jedem Betriebsbesuch_x000a_"/>
    <s v="betriebsindividuell, je nach Fortschritt"/>
    <m/>
    <s v="Entwicklung eines &quot;Stallcheck Ferkel&quot;, um Risikofaktoren als Auslöser zu identifizieren (vergleichbar SchwIP Mast); Stallcheck hat sich bewährt;_x000a_Durch intensive Beratung der Betriebe und Umsetzung von Maßnahmen konnte Risiko von Schwanzbeißen sowohl in Aufzucht als Mast deutlich reduziert werden;_x000a_auf 7 Betrieben wurde in Teilgruppen auf Kupieren verzichtet, aber trotz vorbeugender Maßnahmen trat auf allen Schwanzbeißen auf (bei 6 in der Ferkelaufzucht, bei 1 in der Vormast); Verletzungen heilten im weiteren Verlauf ab;_x000a_Trotz Auftreten von Schwanzbeißen zeichnet sich ab, dass mit dieser Vorgehensweise (intensive Beratung und konsequente Umsetzung der Maßnahmen, Start mit Teilgruppen) Fortschritte zu erzielen sind"/>
    <m/>
    <m/>
    <s v="Duruch intensive und zielgerichtete Beratung sowie konsequente Umsetzung der Maßnahmen kann das Risiko für Schwanzbeißen deutlich gesenkt werden. Ein genereller Verzicht auf das Kupieren kann derzeit dennoch nicht empfohlen werden. Ein Start in den Kupierverzicht sollte vorerst einzelbetrieblich nur mit kleinen Teilgruppen und intensiver Begleitung / Beratung angegangen werden. _x000a_Auch für eine erfolgversprechende Beratung müssen weiterhin noch grundlegende Erkenntnisse erarbeitet werden, welche Parameter in welcher Kombination wesentliche, Schwanzbeißen auslösende Bestimmungsfaktoren sind. "/>
    <m/>
    <s v="Niedersachsen"/>
    <s v="Einzelbetriebliche Intensivberatung Schweine haltender Betriebe zur Reduzierung des Risikos von Schwanzbeißen (BLE 2813MDT001)"/>
    <s v="Intensive farm-individual consultation on reduction of tail biting risk in pigs"/>
    <x v="2"/>
    <x v="1"/>
    <s v="Landwirtschaftskammer Niedersachen (Wilhelmine Grothmann, Dr. Heiko Janssen); Friedrich-Löffler-Institut; Interessengemeinschaft der Schweinehalter Deutschlands e.V.; BLE-Projekt (gefördert über die Bundesanstalt für Landwirtschaft und Ernährung (BLE), Förderkennzeichen 2813MDT001), Modell- und Demonstrationsvorhaben (MuD) Tierschutz "/>
    <s v="heiko.janssen@lwk-niedersachsen.de; wilhelmine.grothmann@lwk-niedersachsen.de"/>
    <s v="Optimierung und Stabilisierung der Haltungsbedingungen in der Ferkelaufzucht und der Schweinemast der beteiligten Praxisbetriebe, um damit die Wahrscheinlichkeit des Auftretens von Schwanzbeißen, sowie die Notwendigkeit des Kupierens der Schwanzspitzen zu reduzieren. "/>
    <s v="To optimise and stabilise husbandry conditions for weaners and fattening pigs in order to reduce and prevent tail biting and ultimately docking on the participating working farms"/>
    <d v="2014-01-01T00:00:00"/>
    <d v="2015-12-01T00:00:00"/>
    <n v="0"/>
    <n v="0"/>
    <n v="0"/>
    <n v="0"/>
    <n v="0"/>
    <n v="0"/>
    <n v="0"/>
    <n v="0"/>
    <n v="0"/>
    <n v="0"/>
    <n v="0"/>
    <n v="0"/>
    <n v="0"/>
    <n v="0"/>
    <n v="0"/>
    <n v="1"/>
    <s v="M-SchwIP"/>
    <x v="0"/>
    <s v="* Transfer wissenschaftlicher Erkenntnisse auf die ausgewählten Praxisbetriebe. _x000a_* Status-Quo-Erhebung (SchwIP &amp; Stallcheck Ferkel), Schwachstellenanalyse und Umsetzung von Beratungsempfehlungen auf den Betrieben. _x000a_* Intensive Betreuung der Betriebe, sowie Verknüpfung der Betriebe in einem Arbeitskreis. _x000a_* Transfer der gewonnenen Erfahrungen in die breite Paxis. _x000a_* 16 Praxisbetriebe "/>
    <s v="* Transfer wissenschaftlicher Erkenntnisse auf die ausgewählten Praxisbetriebe. _x000a_* Status-Quo-Erhebung (SchwIP &amp; Stallcheck Ferkel), Schwachstellenanalyse und Umsetzung von Beratungsempfehlungen auf den Betrieben. _x000a_* Intensive Betreuung der Betriebe, sowie Verknüpfung der Betriebe in einem Arbeitskreis. _x000a_* Transfer der gewonnenen Erfahrungen in die breite Paxis. _x000a_* 16 Praxisbetriebe "/>
    <s v="Haltungstechnologie, Stallklima, Fütterung, Gesundheit, Management, Tierbeobachtung. "/>
    <m/>
    <n v="16"/>
    <n v="16"/>
    <s v="betriebsindividuell;_x000a_Anzahl Tiere je nach Fortschritt;_x000a_Dokumentation bei jedem Betriebsbesuch_x000a_"/>
    <m/>
    <s v="betriebsindividuell, je nach Fortschritt"/>
    <m/>
    <s v="Entwicklung eines &quot;Stallcheck Ferkel&quot;, um Risikofaktoren als Auslöser zu identifizieren (vergleichbar SchwIP Mast); Stallcheck hat sich bewährt;_x000a_Durch intensive Beratung der Betriebe und Umsetzung von Maßnahmen konnte Risiko von Schwanzbeißen sowohl in Aufzucht als Mast deutlich reduziert werden;_x000a_auf 7 Betrieben wurde in Teilgruppen auf Kupieren verzichtet, aber trotz vorbeugender Maßnahmen trat auf allen Schwanzbeißen auf (bei 6 in der Ferkelaufzucht, bei 1 in der Vormast); Verletzungen heilten im weiteren Verlauf ab;_x000a_Trotz Auftreten von Schwanzbeißen zeichnet sich ab, dass mit dieser Vorgehensweise (intensive Beratung und konsequente Umsetzung der Maßnahmen, Start mit Teilgruppen) Fortschritte zu erzielen sind"/>
    <s v="noch keine Ergebnisse, da noch nicht abgeschlossen"/>
    <s v=""/>
    <s v=""/>
    <m/>
    <m/>
  </r>
  <r>
    <s v="NRW"/>
    <s v="Umsetzung eines Beratungskonzepts beim Auftreten von Caudophagie bei Schweinen und Begleitung von Betrieben beim Einstieg in den Kupierverzicht"/>
    <s v="Beratung"/>
    <s v="p"/>
    <s v="Fachhochschule Südwestfalen, Fachbereich Agrarwirtschaft (FH SWF); Erzeugerring Westfalen e. G. (ERW); Landwirtschaftskammer NRW, Schweinegesundheitsdienst (SGD); IQ Agrar Service, Osnabrück; betriebsbetreuende Hoftierärzte/ärztinnen; Westfälisch Lippischer Landwirtschaftsverband (WLV); Prof. Dr. Mechthild Freitag, Fachhochschule Südwestfalen; Georg Freisfeld, Erzeugerring Westfalen; gefördert über die Bundesanstalt für Landwirtschaft und Ernährung (BLE), Förderkennzeichen 2813MDT004; Modell- und Demonstrationsvorhaben (MuD) Tierschutz "/>
    <s v="freitag.mechthild@fh-swf.de; freisfeld@erzeugerring.com"/>
    <s v="* Entwicklung eines standardisieren Beratungskonzepts beim Auftreten von Caudophagie;_x000a_* Vernetzung der Beratung zwischen Produktionstechnik und Veterinärmedizin * Begleitung von Betrieben beim Einstieg in den Kupierverzicht"/>
    <d v="2014-01-01T00:00:00"/>
    <d v="2016-06-30T00:00:00"/>
    <m/>
    <m/>
    <m/>
    <m/>
    <m/>
    <m/>
    <m/>
    <m/>
    <m/>
    <m/>
    <m/>
    <n v="0"/>
    <m/>
    <m/>
    <m/>
    <n v="1"/>
    <m/>
    <s v="AM"/>
    <s v="* Ermittlung von Einflussfaktoren auf Caudophagie anhand eines Fragebogens, Futter- und Wasseranalysen, Stallklimamessungen und veterinärmedizinischem Hygienecheck. Entwicklung eines standardiserten Beratungskonzepts beim Auftreten von Caudophagie zur Ermittlung betriebsindividueller Risikofaktoren. Risikoanalyse bei Betrieben mit Interesse am Kupierverzicht, Beratung der Betriebe (Tierbeobachtung, Notfallmaßnahmen), Erhebungen zum Beratungserfolg_x000a_ _x000a_* aktuell Erhebung auf 51 Betrieben abgeschlossen"/>
    <s v="Zusammen mit dem Vorgängerprojekt &quot;Gesunde Tiere - gesunde Lebensmittel&quot; wurden insgeamt 200 Betriebe mit akuter Caudophagie-Problematik analysiert. Betriebe mit Interesse am Erproben der Haltung von Tieren mit langen Schwänzen wurden soweit möglich produktionstechnisch optimiert und in der Tierbeobachtung geschult. Sofortmaßnahmen beim Auftreten von Schwanzbeißen wurden besprochen und ein Notfallpaket mit Beschäftigungsmaterial und Futter bereit gestellt. Betriebe wurden im zweiwöchigen Rhythmus und bei Bedarf besucht."/>
    <s v="70 + 7"/>
    <s v="1 bis 2"/>
    <s v="bis 4"/>
    <m/>
    <s v="Anhand des Beratungskonzepts konnten auf jedem Betrieb - betriebsindividuell unterschiedliche - Ursachen für das Unwohlsein von Schweinen identifiziert werden.    In der Regel wurden auf den Betrieben mehrere problematische Bereiche (bis zu 9) gleichzeitig ermittelt. Die mit den BetriebsleiterInnen vereinbarten Änderungsmaßnahmen wurden überwiegend durchgeführt. Größere Investitionen wurden jedoch aufgrund der angespannten finanziellen Lage nicht getätigt. Insgesamt ist innerhalb der nächsten 6 bis 8 Monate nach der Beratung Caudophagie in 83 % der Betriebe nicht mehr oder nur noch vereinzelt aufgetreten. In 17 % der Betriebe war die Problematik jedoch nicht behoben. Bei Tieren mit langen Schwänzen konnte das Schwanzbeißen nicht auf allen Betrieben verhindert werden. Auf 3 Betrieben war zum Ende der Aufzucht kaum Teilverluste von Schwänzen aufgetreten, auf einem war jedoch kein Schwanz mehr intakt. Zum Ende der Mast waren  lediglich 36 % der Schwänze unverändert; auf allen Betrieben waren Teilverluste aufgetreten. Schwänze mit Teilverlust:                                  Aufzucht: 0 %, Mast: 5 %"/>
    <m/>
    <n v="64"/>
    <s v="Auch ohne Anlass ist nach Einschätzung der BetriebsleiterInnen ein Betriebscheck durch externe Beratung zur Erkennung von Schwachstellen sinnvoll.  Das Schwanzbeißen konnte bei langen Schwänzen nur bedingt verhindert werden. Aus Tierschutzgründen ist ein kurzfristiger flächendeckender Kupierverzicht nicht zu empfehlen. Längere Übergangsfristen mit kleinen Gruppen pro Betrieb sind erforderlich, um in der Breite der Praxis ausreichend Erfahrung zu sammeln."/>
    <m/>
    <s v="NRW"/>
    <s v="Umsetzung eines Beratungskonzepts beim Auftreten von Caudophagie bei Schweinen und Begleitung von Betrieben beim Einstieg in den Kupierverzicht"/>
    <s v="Implementation of an advisory concept for the occurence of tail biting in pigs"/>
    <x v="2"/>
    <x v="1"/>
    <s v="Fachhochschule Südwestfalen, Fachbereich Agrarwirtschaft (FH SWF); Erzeugerring Westfalen e. G. (ERW); Landwirtschaftskammer NRW, Schweinegesundheitsdienst (SGD); IQ Agrar Service, Osnabrück; betriebsbetreuende Hoftierärzte/ärztinnen; Westfälisch Lippischer Landwirtschaftsverband (WLV); Prof. Dr. Mechthild Freitag, Fachhochschule Südwestfalen; Georg Freisfeld, Erzeugerring Westfalen; gefördert über die Bundesanstalt für Landwirtschaft und Ernährung (BLE), Förderkennzeichen 2813MDT004; Modell- und Demonstrationsvorhaben (MuD) Tierschutz "/>
    <s v="freitag.mechthild@fh-swf.de; freisfeld@erzeugerring.com"/>
    <s v="* Entwicklung eines standardisieren Beratungskonzepts beim Auftreten von Caudophagie;_x000a_* Vernetzung der Beratung zwischen Produktionstechnik und Veterinärmedizin * Begleitung von Betrieben beim Einstieg in den Kupierverzicht"/>
    <s v="(1) Develop standard procedures for advising farms with tail biting outbreaks, (2) Connect agricultural and veterinary advisory services"/>
    <d v="2014-01-01T00:00:00"/>
    <d v="2016-06-30T00:00:00"/>
    <n v="0"/>
    <n v="0"/>
    <n v="0"/>
    <n v="0"/>
    <n v="0"/>
    <n v="0"/>
    <n v="0"/>
    <n v="0"/>
    <n v="0"/>
    <n v="0"/>
    <n v="0"/>
    <n v="0"/>
    <n v="0"/>
    <n v="0"/>
    <n v="0"/>
    <n v="1"/>
    <n v="0"/>
    <x v="0"/>
    <s v="* Ermittlung von Einflussfaktoren auf Caudophagie anhand eines Fragebogens, Futter- und Wasseranalysen, Stallklimamessungen und veterinärmedizinischem Hygienecheck. Entwicklung eines standardiserten Beratungskonzepts beim Auftreten von Caudophagie zur Ermittlung betriebsindividueller Risikofaktoren. Risikoanalyse bei Betrieben mit Interesse am Kupierverzicht, Beratung der Betriebe (Tierbeobachtung, Notfallmaßnahmen), Erhebungen zum Beratungserfolg_x000a_ _x000a_* aktuell Erhebung auf 51 Betrieben abgeschlossen"/>
    <s v="* Ermittlung von Einflussfaktoren auf Caudophagie anhand eines Fragebogens zu Genetik, Haltung, Fütterung, Hygiene und Tiergesundheit. Analysen zum Stallklima, zur Futter- und Wasserqualität und zur Tiergesundheit._x000a_* max. 200 Betriebe_x000a_* aktuell Erhebung auf 51 Betrieben abgeschlossen"/>
    <s v="Zusammen mit dem Vorgängerprojekt &quot;Gesunde Tiere - gesunde Lebensmittel&quot; wurden insgeamt 200 Betriebe mit akuter Caudophagie-Problematik analysiert. Betriebe mit Interesse am Erproben der Haltung von Tieren mit langen Schwänzen wurden soweit möglich produktionstechnisch optimiert und in der Tierbeobachtung geschult. Sofortmaßnahmen beim Auftreten von Schwanzbeißen wurden besprochen und ein Notfallpaket mit Beschäftigungsmaterial und Futter bereit gestellt. Betriebe wurden im zweiwöchigen Rhythmus und bei Bedarf besucht."/>
    <m/>
    <s v="70 + 7"/>
    <n v="48"/>
    <s v="1 bis 2"/>
    <m/>
    <s v="bis 4"/>
    <m/>
    <s v="Anhand des Beratungskonzepts konnten auf jedem Betrieb - betriebsindividuell unterschiedliche - Ursachen für das Unwohlsein von Schweinen identifiziert werden.    In der Regel wurden auf den Betrieben mehrere problematische Bereiche (bis zu 9) gleichzeitig ermittelt. Die mit den BetriebsleiterInnen vereinbarten Änderungsmaßnahmen wurden überwiegend durchgeführt. Größere Investitionen wurden jedoch aufgrund der angespannten finanziellen Lage nicht getätigt. Insgesamt ist innerhalb der nächsten 6 bis 8 Monate nach der Beratung Caudophagie in 83 % der Betriebe nicht mehr oder nur noch vereinzelt aufgetreten. In 17 % der Betriebe war die Problematik jedoch nicht behoben. Bei Tieren mit langen Schwänzen konnte das Schwanzbeißen nicht auf allen Betrieben verhindert werden. Auf 3 Betrieben war zum Ende der Aufzucht kaum Teilverluste von Schwänzen aufgetreten, auf einem war jedoch kein Schwanz mehr intakt. Zum Ende der Mast waren  lediglich 36 % der Schwänze unverändert; auf allen Betrieben waren Teilverluste aufgetreten. Schwänze mit Teilverlust:                                  Aufzucht: 0 %, Mast: 5 %"/>
    <s v="Anhand der Erhebungen sind auf jedem Betrieb Ursachen für das Auftreten von Caudophagie zu erkennen. Diese sind betriebsspezifisch sehr unterschiedlich. In der Regel werden auf den Betrieben mehrere problematische Bereiche gleichzeitig ermittelt. Die Bedeutung von Beschäftigungsmaterial zur Eindämmung der Verhaltensstörung ist den Tierhaltern offensichtlich inzwischen bewusst."/>
    <s v=""/>
    <n v="64"/>
    <m/>
    <m/>
  </r>
  <r>
    <s v="NRW"/>
    <s v="Gemeinsame NRW-Erklärung Caudophagie / Gemeinsame NRW-Erklärung zum Verzicht auf das „routinemäßige“ Kürzen des Schwanzes bei Schweinen"/>
    <s v="Beratung"/>
    <s v="p"/>
    <s v="Landwirtschaftskammer Nordrhein-Westfalen (LWK NRW, Astrid vom Brocke); Rheinischer Landwirtschafts-Verband (RLV); Westfälisch-Lippischer Landwirtschaftsverband (WLV), Ministerium für Klimaschutz, Umwelt, Landwirtschaft, Natur- und Verbraucherschutz des Landes Nordrhein-Westfalen (MKULNV); Fachliche Begleitung durch eine Arbeitsgruppe und einen Beirat."/>
    <s v="Astrid.vomBrocke@lwk.nrw.de"/>
    <s v="Verzicht auf Schwanzkupieren unter Praxisbedingungen"/>
    <d v="2014-07-01T00:00:00"/>
    <d v="2016-06-01T00:00:00"/>
    <m/>
    <m/>
    <m/>
    <m/>
    <m/>
    <m/>
    <m/>
    <m/>
    <m/>
    <m/>
    <m/>
    <n v="0"/>
    <m/>
    <m/>
    <m/>
    <m/>
    <s v="NRW-Erklärung"/>
    <s v="SAM"/>
    <s v="15 Pilotbetriebe aus NRW werden an einer definierten Tierzahl (zwischen 50-100) auf das Kupieren verzichten. Vor dem Kupierverzicht werden verschiedene Einflussbereiche (Gesundheit, Klima, Wasser, Fütterung) überprüft und gegebenenfalls Schwachstellen behoben. Des Weiteren wird ein betriebsindividuelles Risikoprofil mittels SchwIP (FLI) und dem Stallcheck Ferkel (LWK NS) erstellt. Während der Haltung der unkupierten Tiere werden stufenübergreifend (Abferkelbereich-Mast) offene Wasserstellen zur Verfügung gestellt. Außerdem bekommen die Tiere stufenübergreifend zweimal täglich organisches Beschäftigungsmaterial in Form von getrockneten Schnittmais, Luzerneheu in der Ferkelaufzucht sowie Heu in der Mast."/>
    <s v="* Für den Fall dass Schwanzbeißen auftritt steht auf den Betrieben ein Notfallkoffer mit einem Rohfaserergänzer und Lecksteinen zur Verfügung. Hinsichtlich der Anforderungen an die Haltung unkupierter Schweine insbesondere im Hinblick auf die Tierbeobachtung und das Tierverhalten werden die Landwirte einzelbetrieblich beraten. _x000a_* Beginn Phase 1: Frühjahr 2014: Beratungs- und Informationsoffensive; Beginn Phase 2: 2015: Erste Umsetzungsschritte auf den Praxisbetrieben. Evaluierung der Zwischenergebnisse; Beginn Phase 3: 2016: Weitere Umsetzung auf einzelbetrieblicher Ebene."/>
    <n v="15"/>
    <s v="1 Durchgang auf 15 Betrieben_x000a_2 Durchgänge auf 9 Betrieben"/>
    <s v="1 bis 12 "/>
    <m/>
    <s v="* Vorläufige Projektergebnisse:_x000a_* Zum Ende der Saugferkelphase hatten 96,6 % einen intakten Ringelschwanz, 3% der Tiere hatten Blut/Verletzungen und 0,3% einen Teilverlust _x000a_* Zum Ende der Aufzucht hatten 73,5 % der Tiere einen intakten Ringelschwanz, 6,3% der Tiere hatten Blut/Verletzung, 17,3% einen Teilverlust um 1/3 und 2,5% einen TV &lt;2/3 und 0,3% der Tiere einen TV &gt;2/3._x000a_* Nur einer der 15 Betriebe hatte am Ende der Aufzucht noch 100% intakte Ringelschwänze (Spannweite 49%-100%). _x000a_* die Prävalenz der Schwanzveränderungen ist über die Betriebe und Buchten sehr heterogen_x000a_* Das Beißgeschehen entwickelte sich in den allermeisten Betrieben in der 2.- 4.Woche nach Einstallung in die Aufzucht_x000a_"/>
    <m/>
    <n v="20.2"/>
    <s v="* Schwanzbeißen tritt im Saugferkelalter sehr wenig auf, die Teilverluste sind nach Angabe der teilnehmenden Landwirte auf Trittverletzungen durch die Sauen zurückzuführen_x000a_* Das Auftreten und der Verlauf der Veränderungen ist über die Betriebe und Buchten sehr unterschiedlich_x000a_* Das Halten von unkupierten Tieren ist ein betriebsindividueller Lern- und Anpassungsprozess_x000a_* Die Ursachenanalyse nach einem Beißgeschehen ist unerlässlich_x000a_* Die Vorschaltung von Betriebschecks in den bekannten Risikobereichen ist sinnvoll"/>
    <m/>
    <s v="NRW"/>
    <s v="Gemeinsame NRW-Erklärung Caudophagie / Gemeinsame NRW-Erklärung zum Verzicht auf das „routinemäßige“ Kürzen des Schwanzes bei Schweinen"/>
    <s v="Joint North Rhine-Westphalian declaration on the abandonment of &quot;routine&quot; tail docking in pigs"/>
    <x v="2"/>
    <x v="1"/>
    <s v="Landwirtschaftskammer Nordrhein-Westfalen (LWK NRW, Astrid vom Brocke); Rheinischer Landwirtschafts-Verband (RLV); Westfälisch-Lippischer Landwirtschaftsverband (WLV), Ministerium für Klimaschutz, Umwelt, Landwirtschaft, Natur- und Verbraucherschutz des Landes Nordrhein-Westfalen (MKULNV); Fachliche Begleitung durch eine Arbeitsgruppe und einen Beirat."/>
    <s v="Astrid.vomBrocke@lwk.nrw.de"/>
    <s v="Verzicht auf Schwanzkupieren unter Praxisbedingungen"/>
    <s v="Supporting farms in changing from docked to undocked pigs"/>
    <d v="2014-07-01T00:00:00"/>
    <d v="2016-06-01T00:00:00"/>
    <n v="0"/>
    <n v="0"/>
    <n v="0"/>
    <n v="0"/>
    <n v="0"/>
    <n v="0"/>
    <n v="0"/>
    <n v="0"/>
    <n v="0"/>
    <n v="0"/>
    <n v="0"/>
    <n v="0"/>
    <n v="0"/>
    <n v="0"/>
    <n v="0"/>
    <n v="0"/>
    <s v="NRW-Erklärung"/>
    <x v="4"/>
    <s v="15 Pilotbetriebe aus NRW werden an einer definierten Tierzahl (zwischen 50-100) auf das Kupieren verzichten. Vor dem Kupierverzicht werden verschiedene Einflussbereiche (Gesundheit, Klima, Wasser, Fütterung) überprüft und gegebenenfalls Schwachstellen behoben. Des Weiteren wird ein betriebsindividuelles Risikoprofil mittels SchwIP (FLI) und dem Stallcheck Ferkel (LWK NS) erstellt. Während der Haltung der unkupierten Tiere werden stufenübergreifend (Abferkelbereich-Mast) offene Wasserstellen zur Verfügung gestellt. Außerdem bekommen die Tiere stufenübergreifend zweimal täglich organisches Beschäftigungsmaterial in Form von getrockneten Schnittmais, Luzerneheu in der Ferkelaufzucht sowie Heu in der Mast."/>
    <s v="15 Pilotbetriebe aus NRW werden an einer definierten Tierzahl (zwischen 50-100) auf das Kupieren verzichten. Vor dem Kupierverzicht werden verschiedene Einflussbereiche (Gesundheit, Klima, Wasser, Fütterung) überprüft und gegebenenfalls Schwachstellen behoben. Des Weiteren wird ein betriebsindividuelles Risikoprofil mittels SchwIP (FLI) und dem Stallcheck Ferkel (LWK NS) erstellt. Während der Haltung der unkupierten Tiere werden stufenübergreifend (Abferkelbereich-Mast) offene Wasserstellen zur Verfügung gestellt. Außerdem bekommen die Tiere stufenübergreifend zweimal täglich organisches Beschäftigungsmaterial in Form von getrockneten Schnittmais, Lucernheu in der Ferkelaufzucht sowie Heu in der Mast."/>
    <s v="* Für den Fall dass Schwanzbeißen auftritt steht auf den Betrieben ein Notfallkoffer mit einem Rohfaserergänzer und Lecksteinen zur Verfügung. Hinsichtlich der Anforderungen an die Haltung unkupierter Schweine insbesondere im Hinblick auf die Tierbeobachtung und das Tierverhalten werden die Landwirte einzelbetrieblich beraten. _x000a_* Beginn Phase 1: Frühjahr 2014: Beratungs- und Informationsoffensive; Beginn Phase 2: 2015: Erste Umsetzungsschritte auf den Praxisbetrieben. Evaluierung der Zwischenergebnisse; Beginn Phase 3: 2016: Weitere Umsetzung auf einzelbetrieblicher Ebene."/>
    <m/>
    <n v="15"/>
    <n v="15"/>
    <s v="1 Durchgang auf 15 Betrieben_x000a_2 Durchgänge auf 9 Betrieben"/>
    <m/>
    <s v="1 bis 12 "/>
    <m/>
    <s v="* Vorläufige Projektergebnisse:_x000a_* Zum Ende der Saugferkelphase hatten 96,6 % einen intakten Ringelschwanz, 3% der Tiere hatten Blut/Verletzungen und 0,3% einen Teilverlust _x000a_* Zum Ende der Aufzucht hatten 73,5 % der Tiere einen intakten Ringelschwanz, 6,3% der Tiere hatten Blut/Verletzung, 17,3% einen Teilverlust um 1/3 und 2,5% einen TV &lt;2/3 und 0,3% der Tiere einen TV &gt;2/3._x000a_* Nur einer der 15 Betriebe hatte am Ende der Aufzucht noch 100% intakte Ringelschwänze (Spannweite 49%-100%). _x000a_* die Prävalenz der Schwanzveränderungen ist über die Betriebe und Buchten sehr heterogen_x000a_* Das Beißgeschehen entwickelte sich in den allermeisten Betrieben in der 2.- 4.Woche nach Einstallung in die Aufzucht_x000a_"/>
    <s v="noch keine Ergebnisse vorhanden"/>
    <s v=""/>
    <n v="20.2"/>
    <m/>
    <m/>
  </r>
  <r>
    <s v="Schleswig-Holstein"/>
    <s v="Übertragung der Gemeinsamen NRW-Erklärung zum Verzicht auf das „routinemäßige“ Kürzen des Schwanzes bei Schweinen auf Schleswig-Holstein"/>
    <s v="Beratung"/>
    <s v="p"/>
    <s v="Lehr- und Versuchszentrum Futterkamp, LWK Schleswig-Holstein (Dr. Onno Burfeind, Dr. Ole Lamp); Schweinespezialberatung Schleswig-Holstein e.V.; Institut für Tierzucht und Tierhaltung, CAU Kiel (Prof. Dr. J. Krieter und Mitarbeiter)"/>
    <s v="olamp@lksh.de"/>
    <s v="Verzicht auf Schwanzkupieren unter Praxisbedingungen"/>
    <d v="2015-05-01T00:00:00"/>
    <d v="2016-06-01T00:00:00"/>
    <m/>
    <m/>
    <m/>
    <m/>
    <m/>
    <m/>
    <m/>
    <m/>
    <m/>
    <m/>
    <m/>
    <n v="0"/>
    <m/>
    <m/>
    <n v="1"/>
    <m/>
    <s v="NRW-Erklärung"/>
    <s v="AM"/>
    <s v="Pilotbetriebe aus S-H werden an einer kleinen Tierzahl in mehreren Durchgängen auf das Kupieren verzichten. Vor dem Kupierverzicht werden verschiedene Einflussbereiche (Gesundheit, Klima, Wasser, Fütterung) überprüft und gegebenenfalls Schwachstellen behoben. Die Tiere erhalten täglich organisches Beschäftigungsmaterial, für dessen Ausgestaltung der Landwirt verantwortlich ist."/>
    <s v="Idealerweise sollten ausschließlich Kombibetriebe teilnehmen. In zwei Fällen haben aber auch feste Kombinationen von Ferkelerzeuger und Mäster teilgenommen."/>
    <n v="15"/>
    <s v="2 bis 5 Durchgänge pro Betrieb, wöchentliche Bonituren in der Aufzucht, dreiwöchentliche Bonituren in der Mast."/>
    <m/>
    <m/>
    <s v="noch keine Ergebnisse vorhanden"/>
    <m/>
    <m/>
    <s v="offen"/>
    <m/>
    <s v="Schleswig-Holstein"/>
    <s v="Übertragung der Gemeinsamen NRW-Erklärung zum Verzicht auf das „routinemäßige“ Kürzen des Schwanzes bei Schweinen auf Schleswig-Holstein"/>
    <s v="Transferring the Joint North Rhine-Westphalian declaration on the abandonment of &quot;routine&quot; tail docking in pigs to Schleswig-Holstein"/>
    <x v="2"/>
    <x v="1"/>
    <s v="Lehr- und Versuchszentrum Futterkamp, LWK Schleswig-Holstein (Dr. Onno Burfeind, Dr. Ole Lamp); Schweinespezialberatung Schleswig-Holstein e.V.; Institut für Tierzucht und Tierhaltung, CAU Kiel (Prof. Dr. J. Krieter und Mitarbeiter)"/>
    <s v="olamp@lksh.de"/>
    <s v="Verzicht auf Schwanzkupieren unter Praxisbedingungen"/>
    <m/>
    <d v="2015-05-01T00:00:00"/>
    <d v="2016-06-01T00:00:00"/>
    <n v="0"/>
    <n v="0"/>
    <n v="0"/>
    <n v="0"/>
    <n v="0"/>
    <n v="0"/>
    <n v="0"/>
    <n v="0"/>
    <n v="0"/>
    <n v="0"/>
    <n v="0"/>
    <n v="0"/>
    <n v="0"/>
    <n v="0"/>
    <n v="1"/>
    <n v="0"/>
    <s v="NRW-Erklärung"/>
    <x v="0"/>
    <s v="Pilotbetriebe aus S-H werden an einer kleinen Tierzahl in mehreren Durchgängen auf das Kupieren verzichten. Vor dem Kupierverzicht werden verschiedene Einflussbereiche (Gesundheit, Klima, Wasser, Fütterung) überprüft und gegebenenfalls Schwachstellen behoben. Die Tiere erhalten täglich organisches Beschäftigungsmaterial, für dessen Ausgestaltung der Landwirt verantwortlich ist."/>
    <m/>
    <s v="Idealerweise sollten ausschließlich Kombibetriebe teilnehmen. In zwei Fällen haben aber auch feste Kombinationen von Ferkelerzeuger und Mäster teilgenommen."/>
    <m/>
    <n v="15"/>
    <m/>
    <s v="2 bis 5 Durchgänge pro Betrieb, wöchentliche Bonituren in der Aufzucht, dreiwöchentliche Bonituren in der Mast."/>
    <m/>
    <n v="0"/>
    <m/>
    <s v="noch keine Ergebnisse vorhanden"/>
    <m/>
    <s v=""/>
    <s v=""/>
    <m/>
    <m/>
  </r>
  <r>
    <s v="Deutschland"/>
    <s v="Schwanzbeiß-Interventionsprogramm_x000a_für Aufzuchtferkel_x000a_(A-SchwIP)"/>
    <s v="Beratung"/>
    <s v="wp"/>
    <s v="Institut für Tierschutz und Tierhaltung im Friedrich-Loeffler-Institut (Dr. Sabine Dippel, MSc. Angelika Grümpel);  Zweckvermögens des Bundes bei der Landwirtschaftlichen Rentenbank (Förderung)"/>
    <s v="sabine.dippel@fli.bund.de"/>
    <s v="Erstellung, Evaluation und Verbreitung einer betriebsspezifischen Management-Hilfe zur Reduzierung von Schwanzbeißen bei Aufzuchtferkeln"/>
    <d v="2015-07-01T00:00:00"/>
    <d v="2018-06-01T00:00:00"/>
    <m/>
    <m/>
    <m/>
    <m/>
    <m/>
    <m/>
    <m/>
    <m/>
    <m/>
    <m/>
    <m/>
    <n v="0"/>
    <m/>
    <n v="1"/>
    <n v="1"/>
    <n v="1"/>
    <s v="DSBS"/>
    <s v="A"/>
    <s v="Erstellung einer Wissensdatenbank mit gewichteten Risikofaktoren für Schwanzbeißen bei Aufzuchtferkeln (Expertenbefragung), Integration der Datenbank in eine Software für Windows und Android zur betriebsindividuellen Datenerhebung und Rückmeldung. Anwendung auf Praxisbetrieben durch FLI-Mitarbeiterin und geschulte BeraterInnen und TierärztInnen drei Mal im Abstand von sechs Monaten (Erhebung von Risikofaktoren und Tierbonitur)."/>
    <m/>
    <m/>
    <m/>
    <m/>
    <m/>
    <s v="aktuell (09.05.16) Programmierung der Software, Vorbereitung der Schulungen und Betriebsbesuche"/>
    <m/>
    <m/>
    <m/>
    <s v="https://www.fli.de/index.php?id=754 (download, rechte Leiste)"/>
    <s v="Germany"/>
    <s v="Schwanzbeiß-Interventionsprogramm_x000a_für Aufzuchtferkel_x000a_(A-SchwIP)"/>
    <s v="Tail biting intervention programme für weaner piglets (A-SchwIP)"/>
    <x v="2"/>
    <x v="2"/>
    <s v="Institut für Tierschutz und Tierhaltung im Friedrich-Loeffler-Institut (Dr. Sabine Dippel, MSc. Angelika Grümpel);  Zweckvermögens des Bundes bei der Landwirtschaftlichen Rentenbank (Förderung)"/>
    <s v="sabine.dippel@fli.bund.de"/>
    <s v="Erstellung, Evaluation und Verbreitung einer betriebsspezifischen Management-Hilfe zur Reduzierung von Schwanzbeißen bei Aufzuchtferkeln"/>
    <m/>
    <d v="2015-07-01T00:00:00"/>
    <d v="2018-06-01T00:00:00"/>
    <n v="0"/>
    <n v="0"/>
    <n v="0"/>
    <n v="0"/>
    <n v="0"/>
    <n v="0"/>
    <n v="0"/>
    <n v="0"/>
    <n v="0"/>
    <n v="0"/>
    <n v="0"/>
    <n v="0"/>
    <n v="0"/>
    <n v="1"/>
    <n v="1"/>
    <n v="1"/>
    <s v="DSBS"/>
    <x v="1"/>
    <s v="Erstellung einer Wissensdatenbank mit gewichteten Risikofaktoren für Schwanzbeißen bei Aufzuchtferkeln (Expertenbefragung), Integration der Datenbank in eine Software für Windows und Android zur betriebsindividuellen Datenerhebung und Rückmeldung. Anwendung auf Praxisbetrieben durch FLI-Mitarbeiterin und geschulte BeraterInnen und TierärztInnen drei Mal im Abstand von sechs Monaten (Erhebung von Risikofaktoren und Tierbonitur)."/>
    <m/>
    <n v="0"/>
    <m/>
    <n v="0"/>
    <m/>
    <n v="0"/>
    <m/>
    <n v="0"/>
    <m/>
    <s v="aktuell (09.05.16) Programmierung der Software, Vorbereitung der Schulungen und Betriebsbesuche"/>
    <m/>
    <s v=""/>
    <s v=""/>
    <m/>
    <m/>
  </r>
  <r>
    <s v="Niedersachsen"/>
    <s v="Aufbau eines Expertennetzwerk Tierschutz und Tiergesundheit"/>
    <s v="Beratung"/>
    <s v="p"/>
    <s v="Projektkoordination: ISN-Projekt GmbH; Kooperationspartner: Landwirtschaftskammer Niedersachsen, Friedrich-Loeffler-Institut, Stiftung Tierärztliche Hochschule Hannover (TiHo) - Institut für Tierhygiene, Tierschutz und Nutztierethologie"/>
    <s v="Toelle@schweine.net"/>
    <s v="Aufzeigen von praktikablen Lösungsmöglichkeiten zur tierschutzgerechten und ökonomisch vertretbaren Realisierung des Kupierverbots unter Einbindung der Wissenschaft, durch koordiniertes Herangehen aller Akteure sowie durch eine ganzheitliche Beratung"/>
    <d v="2016-01-01T00:00:00"/>
    <d v="2018-12-01T00:00:00"/>
    <m/>
    <m/>
    <m/>
    <m/>
    <m/>
    <m/>
    <m/>
    <m/>
    <m/>
    <m/>
    <m/>
    <n v="0"/>
    <m/>
    <m/>
    <n v="1"/>
    <n v="1"/>
    <m/>
    <s v="SAM"/>
    <s v="Aufbau eines flächendeckenden Experten- und Beratungsnetzwerkes zum Wissens- und Erfahrungsaustausch sowie eines Frühwarnsystems zur effektiven Krisenprävention (einschließlich einer &quot;Task Force&quot;); Erarbeitung und Evaluierung belastbarer Empfehlungen zur Reduzierung des Schwanzbeißrisikos, Kommunikation der Erfahrungen und erfolgreicher Strategien und Beispiele zur Umsetzung des Kupierverbots"/>
    <m/>
    <m/>
    <m/>
    <m/>
    <m/>
    <m/>
    <m/>
    <m/>
    <m/>
    <m/>
    <s v="Niedersachsen"/>
    <s v="Aufbau eines Expertennetzwerk Tierschutz und Tiergesundheit"/>
    <s v="Building an expert network for animal welfare and health"/>
    <x v="2"/>
    <x v="1"/>
    <s v="Projektkoordination: ISN-Projekt GmbH; Kooperationspartner: Landwirtschaftskammer Niedersachsen, Friedrich-Loeffler-Institut, Stiftung Tierärztliche Hochschule Hannover (TiHo) - Institut für Tierhygiene, Tierschutz und Nutztierethologie"/>
    <s v="Toelle@schweine.net"/>
    <s v="Aufzeigen von praktikablen Lösungsmöglichkeiten zur tierschutzgerechten und ökonomisch vertretbaren Realisierung des Kupierverbots unter Einbindung der Wissenschaft, durch koordiniertes Herangehen aller Akteure sowie durch eine ganzheitliche Beratung"/>
    <m/>
    <d v="2016-01-01T00:00:00"/>
    <d v="2018-12-01T00:00:00"/>
    <n v="0"/>
    <n v="0"/>
    <n v="0"/>
    <n v="0"/>
    <n v="0"/>
    <n v="0"/>
    <n v="0"/>
    <n v="0"/>
    <n v="0"/>
    <n v="0"/>
    <n v="0"/>
    <n v="0"/>
    <n v="0"/>
    <n v="0"/>
    <n v="1"/>
    <n v="1"/>
    <n v="0"/>
    <x v="4"/>
    <s v="Aufbau eines flächendeckenden Experten- und Beratungsnetzwerkes zum Wissens- und Erfahrungsaustausch sowie eines Frühwarnsystems zur effektiven Krisenprävention (einschließlich einer &quot;Task Force&quot;); Erarbeitung und Evaluierung belastbarer Empfehlungen zur Reduzierung des Schwanzbeißrisikos, Kommunikation der Erfahrungen und erfolgreicher Strategien und Beispiele zur Umsetzung des Kupierverbots"/>
    <m/>
    <n v="0"/>
    <m/>
    <n v="0"/>
    <m/>
    <n v="0"/>
    <m/>
    <n v="0"/>
    <m/>
    <n v="0"/>
    <m/>
    <s v=""/>
    <s v=""/>
    <m/>
    <m/>
  </r>
  <r>
    <s v="Thüringen"/>
    <s v="Thüringer Beratungs- und Managementsystem &quot;Caudophagie&quot;"/>
    <s v="Beratung"/>
    <s v="p"/>
    <s v="18 schweinehaltende Betriebe in Kooperation mit TSK Thüringen, TVL e.V. und IGS Thüringen e.V., Koordination über Thüringer Landesanstalt für Landwirtschaft"/>
    <s v="simone.mueller@tll.thueringen.de"/>
    <s v="Etablierung eines praxiserprobten Beratungs- und Managementsystem, auf dessen Grundlage langfristig der Verzicht auf das Schwanzkürzen in Thüringen umgesetzt werden kann"/>
    <d v="2016-01-01T00:00:00"/>
    <d v="2018-12-01T00:00:00"/>
    <m/>
    <m/>
    <m/>
    <m/>
    <m/>
    <m/>
    <m/>
    <m/>
    <m/>
    <m/>
    <m/>
    <n v="0"/>
    <m/>
    <m/>
    <n v="1"/>
    <s v="Meyer"/>
    <m/>
    <s v="SAM"/>
    <s v="Bearbeitung von 6 Arbeitspaketen:                                       - Ursachen-/Risikoanalyse in Ferkelproduktion, - aufzucht und Schweine-mast (18 Projektbetriebe)_x000a_- Schulung und Beratung der Betriebe zur Risikominimierung_x000a_- Umsetzung der Maßnahmepläne_x000a_- Etablierung von Vergleichsuntersuchungen zur schrittweisen Verminderung des Schwanzkürzens unter praktischen Bedingungen in den Produktionsketten_x000a_- Auswertung der Ergebnisse_x000a_- Sammlung und Weitergabe von Wissen an Einzelbetriebe durch Fachorganisationen über Fachberater_x000a_"/>
    <m/>
    <n v="18"/>
    <s v="3 Durchgänge je Betrieb mit kupierten und unkupierten Tieren ab 2017"/>
    <s v="wird betriebs-spezifisch in 2017 festgelegt"/>
    <m/>
    <m/>
    <m/>
    <m/>
    <m/>
    <m/>
    <s v="Thüringen"/>
    <s v="Thüringer Beratungs- und Managementsystem &quot;Caudophagie&quot;"/>
    <s v="Thuringian advisory and management system &quot;Caudophagie&quot;"/>
    <x v="2"/>
    <x v="1"/>
    <s v="18 schweinehaltende Betriebe in Kooperation mit TSK Thüringen, TVL e.V. und IGS Thüringen e.V., Koordination über Thüringer Landesanstalt für Landwirtschaft"/>
    <s v="simone.mueller@tll.thueringen.de"/>
    <s v="Etablierung eines praxiserprobten Beratungs- und Managementsystem, auf dessen Grundlage langfristig der Verzicht auf das Schwanzkürzen in Thüringen umgesetzt werden kann"/>
    <m/>
    <d v="2016-01-01T00:00:00"/>
    <d v="2018-12-01T00:00:00"/>
    <n v="0"/>
    <n v="0"/>
    <n v="0"/>
    <n v="0"/>
    <n v="0"/>
    <n v="0"/>
    <n v="0"/>
    <n v="0"/>
    <n v="0"/>
    <n v="0"/>
    <n v="0"/>
    <n v="0"/>
    <n v="0"/>
    <n v="0"/>
    <n v="1"/>
    <s v="Meyer"/>
    <n v="0"/>
    <x v="4"/>
    <s v="Bearbeitung von 6 Arbeitspaketen:                                       - Ursachen-/Risikoanalyse in Ferkelproduktion, - aufzucht und Schweine-mast (18 Projektbetriebe)_x000a_- Schulung und Beratung der Betriebe zur Risikominimierung_x000a_- Umsetzung der Maßnahmepläne_x000a_- Etablierung von Vergleichsuntersuchungen zur schrittweisen Verminderung des Schwanzkürzens unter praktischen Bedingungen in den Produktionsketten_x000a_- Auswertung der Ergebnisse_x000a_- Sammlung und Weitergabe von Wissen an Einzelbetriebe durch Fachorganisationen über Fachberater_x000a_"/>
    <m/>
    <n v="0"/>
    <m/>
    <n v="18"/>
    <m/>
    <s v="3 Durchgänge je Betrieb mit kupierten und unkupierten Tieren ab 2017"/>
    <m/>
    <s v="wird betriebs-spezifisch in 2017 festgelegt"/>
    <m/>
    <n v="0"/>
    <m/>
    <s v=""/>
    <s v=""/>
    <m/>
    <m/>
  </r>
  <r>
    <s v="NRW"/>
    <s v="Gesunde Tiere - gesunde Lebensmittel, Teilprojekt G: Einflussfaktoren auf das Schwanzbeißen beim Schwein"/>
    <s v="Erhebung"/>
    <s v="wp"/>
    <s v="WLV (Koordination); Fachhochschule Südwestfalen, Erzeugerring Westfalen eG, Landwirtschaftskammer NRW - Schweinegesundheitsdienst, IQ Agrar Service GmbH, Hoftierärzte "/>
    <s v="Freitag.mechthild@fh-swf.de"/>
    <s v="Welche Haupfaktoren sind in der Schweinehaltung in NRW für das Auftreten von Caudophagie verantwortlich in Bezug auf Genetik, Alter, Haltung, Fütterung und Tiergesundheit"/>
    <d v="2012-09-01T00:00:00"/>
    <d v="2013-05-01T00:00:00"/>
    <m/>
    <m/>
    <m/>
    <m/>
    <m/>
    <m/>
    <m/>
    <m/>
    <m/>
    <m/>
    <m/>
    <n v="0"/>
    <m/>
    <n v="1"/>
    <m/>
    <m/>
    <m/>
    <s v="AM"/>
    <s v="Ermittlung von Einflussfaktoren auf Caudophagie auf 128 Betrieben anhand eines Fragebogens zu Genetik, Haltung, Fütterung, Hygiene und Tiergesundheit. Analysen zur Futterqualität, zum Stallklima und zur Tiergesundheit."/>
    <m/>
    <n v="128"/>
    <s v="eine Erhebung pro Betrieb"/>
    <m/>
    <m/>
    <s v="Größte Bedeutung hatten Mängel in den Bereichen Fütterung (Anzahl Fressplätze, Futterkonsistenz, Rohfaserversorgung), Wasserversorgung (Anzahl Tiere / Tränke), Aufstallung (Fläche/Tier, Temperatur, Schadgaskonzentration) und  Tiergesundheit."/>
    <m/>
    <m/>
    <s v="Mit Hilfe eines Fragebogens kann ein systematischer Betriebscheck Schwachstellen aufdecken."/>
    <m/>
    <s v="NRW"/>
    <s v="Gesunde Tiere - gesunde Lebensmittel, Teilprojekt G: Einflussfaktoren auf das Schwanzbeißen beim Schwein"/>
    <s v="Healthy animals - healthy food products, part G: Factors influencing tail biting in pigs"/>
    <x v="3"/>
    <x v="2"/>
    <s v="WLV (Koordination); Fachhochschule Südwestfalen, Erzeugerring Westfalen eG, Landwirtschaftskammer NRW - Schweinegesundheitsdienst, IQ Agrar Service GmbH, Hoftierärzte "/>
    <s v="Freitag.mechthild@fh-swf.de"/>
    <s v="Welche Haupfaktoren sind in der Schweinehaltung in NRW für das Auftreten von Caudophagie verantwortlich in Bezug auf Genetik, Alter, Haltung, Fütterung und Tiergesundheit"/>
    <s v="Identify main tail biting risk factors on North-Rhine Westphalian farms"/>
    <d v="2012-09-01T00:00:00"/>
    <d v="2013-05-01T00:00:00"/>
    <n v="0"/>
    <n v="0"/>
    <n v="0"/>
    <n v="0"/>
    <n v="0"/>
    <n v="0"/>
    <n v="0"/>
    <n v="0"/>
    <n v="0"/>
    <n v="0"/>
    <n v="0"/>
    <n v="0"/>
    <n v="0"/>
    <n v="1"/>
    <n v="0"/>
    <n v="0"/>
    <n v="0"/>
    <x v="0"/>
    <s v="Ermittlung von Einflussfaktoren auf Caudophagie auf 128 Betrieben anhand eines Fragebogens zu Genetik, Haltung, Fütterung, Hygiene und Tiergesundheit. Analysen zur Futterqualität, zum Stallklima und zur Tiergesundheit."/>
    <s v="Ermittlung von Einflussfaktoren auf Caudophagie auf 128 Betrieben anhand eines Fragebogens zu Genetik, Haltung, Fütterung, Hygiene und Tiergesundheit. Analysen zur Futterqualität, zum Stallklima und zur Tiergesundheit."/>
    <n v="0"/>
    <m/>
    <n v="128"/>
    <n v="128"/>
    <s v="eine Erhebung pro Betrieb"/>
    <m/>
    <n v="0"/>
    <m/>
    <s v="Größte Bedeutung hatten Mängel in den Bereichen Fütterung (Anzahl Fressplätze, Futterkonsistenz, Rohfaserversorgung), Wasserversorgung (Anzahl Tiere / Tränke), Aufstallung (Fläche/Tier, Temperatur, Schadgaskonzentration) und  Tiergesundheit."/>
    <s v="Größte Bedeutung hatten Mängel in den Bereichen Fütterung (Anzahl Fressplätze, Futterkonsistenz, Rohfaserversorgung), Wasserversorgung (Anzahl Tiere / Tränke), Aufstallung (Fläche/Tier, Temperatur, Schadgaskonzentration) und  Tiergesundheit."/>
    <s v=""/>
    <s v=""/>
    <m/>
    <m/>
  </r>
  <r>
    <s v="NRW"/>
    <s v="Ländervergleich Deutschland-Schweiz: Schweinehaltung im Hinblick auf Caudophagie"/>
    <s v="Erhebung"/>
    <s v="p"/>
    <s v="Fachhochschule Südwestfalen, Fachbereich Agrarwirtschaft (FH SWF), Erzeugerring Westfalen eG., Landwirtschaftskammer NRW - Schweinegesundheitsdienst"/>
    <s v="Freitag.mechthild@fh-swf.de"/>
    <s v="Ist Caudophagie ein Problem in der Schweinehaltung auf Betrieben in der Schweiz? Welche Managementbedingungen führen dazu, dass in der Schweiz auf das Kupieren der Schwänze verzichtet werden kann? "/>
    <d v="2013-12-01T00:00:00"/>
    <d v="2013-12-01T00:00:00"/>
    <m/>
    <m/>
    <m/>
    <m/>
    <m/>
    <m/>
    <m/>
    <m/>
    <m/>
    <m/>
    <m/>
    <n v="0"/>
    <m/>
    <m/>
    <m/>
    <m/>
    <m/>
    <s v="AM"/>
    <s v="Vor Ort Analyse auf 11 landwirtschaftlichen Betrieben in der Nordost- und Zentralschweiz. Diskussionen mit TierärztInnen und MitarbeiterInnen der Schweinegesundheitsdienste Sempach-Zentralschweiz und Bern."/>
    <m/>
    <n v="11"/>
    <m/>
    <m/>
    <m/>
    <s v="Auch auf Schweizer Betrieben tritt Caudophagie auf. Die Haltungsbedingungen (Platzangebot, Bodengestaltung) sind trotz geringerer Bestandsgröße mit deutschen Verhältnissen vergleichbar. Deutliche Differenzen sind in Bezug auf Stallklima, Beschäftigungsmaterial und Tiergesundheit erkennbar. Außerdem ist die Tierbeobachtung in Bezug auf Schwanzbeißen ausgeprägt, so dass gebissene Tiere frühzeitig erkannt werden."/>
    <m/>
    <m/>
    <m/>
    <m/>
    <s v="NRW"/>
    <s v="Ländervergleich Deutschland-Schweiz: Schweinehaltung im Hinblick auf Caudophagie"/>
    <s v="Comparison of pig husbandry between Switzerland and Germany regarding tail biting "/>
    <x v="3"/>
    <x v="1"/>
    <s v="Fachhochschule Südwestfalen, Fachbereich Agrarwirtschaft (FH SWF), Erzeugerring Westfalen eG., Landwirtschaftskammer NRW - Schweinegesundheitsdienst"/>
    <s v="Freitag.mechthild@fh-swf.de"/>
    <s v="Ist Caudophagie ein Problem in der Schweinehaltung auf Betrieben in der Schweiz? Welche Managementbedingungen führen dazu, dass in der Schweiz auf das Kupieren der Schwänze verzichtet werden kann? "/>
    <s v="Describe whether and how it works to rear undocked pigs without tail biting in Switzerland"/>
    <d v="2013-12-01T00:00:00"/>
    <d v="2013-12-01T00:00:00"/>
    <n v="0"/>
    <n v="0"/>
    <n v="0"/>
    <n v="0"/>
    <n v="0"/>
    <n v="0"/>
    <n v="0"/>
    <n v="0"/>
    <n v="0"/>
    <n v="0"/>
    <n v="0"/>
    <n v="0"/>
    <n v="0"/>
    <n v="0"/>
    <n v="0"/>
    <n v="0"/>
    <n v="0"/>
    <x v="0"/>
    <s v="Vor Ort Analyse auf 11 landwirtschaftlichen Betrieben in der Nordost- und Zentralschweiz. Diskussionen mit TierärztInnen und MitarbeiterInnen der Schweinegesundheitsdienste Sempach-Zentralschweiz und Bern."/>
    <s v="Vor Ort Analyse auf 11 landwirtschaftlichen Betrieben in der Nordost- und Zentralschweiz. Diskussionen mit TierärztInnen und MitarbeiterInnen der Schweinegesundheitsdienste Sempach-Zentralschweiz und Bern."/>
    <n v="0"/>
    <m/>
    <n v="11"/>
    <n v="11"/>
    <n v="0"/>
    <m/>
    <n v="0"/>
    <m/>
    <s v="Auch auf Schweizer Betrieben tritt Caudophagie auf. Die Haltungsbedingungen (Platzangebot, Bodengestaltung) sind trotz geringerer Bestandsgröße mit deutschen Verhältnissen vergleichbar. Deutliche Differenzen sind in Bezug auf Stallklima, Beschäftigungsmaterial und Tiergesundheit erkennbar. Außerdem ist die Tierbeobachtung in Bezug auf Schwanzbeißen ausgeprägt, so dass gebissene Tiere frühzeitig erkannt werden."/>
    <s v="Auch auf Schweizer Betrieben tritt Caudophagie auf. Die Haltungsbedingungen (Platzangebot, Bodengestaltung) sind trotz geringerer Bestandsgröße mit deutschen Verhältnissen vergleichbar. Deutliche Differenzen sind in Bezug auf Stallklima, Beschäftigungsmaterial und Tiergesundheit erkennbar. Außerdem ist die Tierbeobachtung in Bezug auf Schwanzbeißen ausgeprägt, so dass gebissene Tiere frühzeitig erkannt werden."/>
    <s v=""/>
    <s v=""/>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Werte" updatedVersion="6" minRefreshableVersion="3" useAutoFormatting="1" itemPrintTitles="1" createdVersion="6" indent="0" compact="0" outline="1" outlineData="1" compactData="0" multipleFieldFilters="0" chartFormat="1">
  <location ref="A3:L12" firstHeaderRow="0" firstDataRow="1" firstDataCol="2"/>
  <pivotFields count="83">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numFmtId="164"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axis="axisRow" compact="0" showAll="0" defaultSubtotal="0">
      <items count="6">
        <item m="1" x="4"/>
        <item x="1"/>
        <item h="1" x="2"/>
        <item h="1" x="3"/>
        <item m="1" x="5"/>
        <item x="0"/>
      </items>
    </pivotField>
    <pivotField compact="0" showAll="0" defaultSubtotal="0">
      <items count="3">
        <item x="1"/>
        <item x="0"/>
        <item x="2"/>
      </items>
    </pivotField>
    <pivotField compact="0" showAll="0" defaultSubtotal="0"/>
    <pivotField compact="0" showAll="0" defaultSubtotal="0"/>
    <pivotField compact="0" showAll="0" defaultSubtotal="0"/>
    <pivotField compact="0" showAll="0" defaultSubtotal="0"/>
    <pivotField compact="0" numFmtId="164" showAll="0" defaultSubtotal="0"/>
    <pivotField compact="0" numFmtId="164" showAll="0" defaultSubtotal="0"/>
    <pivotField dataField="1" compact="0" showAll="0" defaultSubtotal="0"/>
    <pivotField dataField="1" compact="0" showAll="0" defaultSubtotal="0"/>
    <pivotField dataField="1" compact="0" showAll="0" defaultSubtotal="0"/>
    <pivotField dataField="1" compact="0" showAll="0" defaultSubtotal="0"/>
    <pivotField dataField="1" compact="0" showAll="0" defaultSubtotal="0"/>
    <pivotField dataField="1" compact="0" showAll="0" defaultSubtotal="0"/>
    <pivotField dataField="1" compact="0" showAll="0" defaultSubtotal="0"/>
    <pivotField dataField="1" compact="0" showAll="0" defaultSubtotal="0"/>
    <pivotField dataField="1" compact="0" showAll="0" defaultSubtotal="0"/>
    <pivotField compact="0" showAll="0" defaultSubtotal="0"/>
    <pivotField dataField="1"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axis="axisRow" compact="0" showAll="0" defaultSubtotal="0">
      <items count="5">
        <item x="3"/>
        <item x="1"/>
        <item x="0"/>
        <item x="2"/>
        <item x="4"/>
      </items>
    </pivotField>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 compact="0" showAll="0" defaultSubtotal="0"/>
  </pivotFields>
  <rowFields count="2">
    <field x="41"/>
    <field x="66"/>
  </rowFields>
  <rowItems count="9">
    <i>
      <x v="1"/>
    </i>
    <i r="1">
      <x v="2"/>
    </i>
    <i r="1">
      <x v="4"/>
    </i>
    <i>
      <x v="5"/>
    </i>
    <i r="1">
      <x/>
    </i>
    <i r="1">
      <x v="1"/>
    </i>
    <i r="1">
      <x v="2"/>
    </i>
    <i r="1">
      <x v="3"/>
    </i>
    <i t="grand">
      <x/>
    </i>
  </rowItems>
  <colFields count="1">
    <field x="-2"/>
  </colFields>
  <colItems count="10">
    <i>
      <x/>
    </i>
    <i i="1">
      <x v="1"/>
    </i>
    <i i="2">
      <x v="2"/>
    </i>
    <i i="3">
      <x v="3"/>
    </i>
    <i i="4">
      <x v="4"/>
    </i>
    <i i="5">
      <x v="5"/>
    </i>
    <i i="6">
      <x v="6"/>
    </i>
    <i i="7">
      <x v="7"/>
    </i>
    <i i="8">
      <x v="8"/>
    </i>
    <i i="9">
      <x v="9"/>
    </i>
  </colItems>
  <dataFields count="10">
    <dataField name="Summe von enrichment" fld="49" baseField="40" baseItem="0"/>
    <dataField name="Summe von stocking density" fld="50" baseField="40" baseItem="0"/>
    <dataField name="Summe von feeding" fld="51" baseField="40" baseItem="0"/>
    <dataField name="Summe von barn climate" fld="52" baseField="40" baseItem="0"/>
    <dataField name="Summe von health" fld="53" baseField="40" baseItem="0"/>
    <dataField name="Summe von genetics" fld="54" baseField="40" baseItem="0"/>
    <dataField name="Summe von metabolism" fld="55" baseField="40" baseItem="0"/>
    <dataField name="Summe von pen layout" fld="56" baseField="40" baseItem="0"/>
    <dataField name="Summe von weaning" fld="57" baseField="40" baseItem="0"/>
    <dataField name="Summe von other" fld="59" baseField="40" baseItem="0"/>
  </dataFields>
  <formats count="3">
    <format dxfId="6">
      <pivotArea field="41" type="button" dataOnly="0" labelOnly="1" outline="0" axis="axisRow" fieldPosition="0"/>
    </format>
    <format dxfId="5">
      <pivotArea field="42" type="button" dataOnly="0" labelOnly="1" outline="0"/>
    </format>
    <format dxfId="4">
      <pivotArea dataOnly="0" labelOnly="1" outline="0" fieldPosition="0">
        <references count="1">
          <reference field="4294967294" count="10">
            <x v="0"/>
            <x v="1"/>
            <x v="2"/>
            <x v="3"/>
            <x v="4"/>
            <x v="5"/>
            <x v="6"/>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location ref="A3:E9" firstHeaderRow="1" firstDataRow="2" firstDataCol="1"/>
  <pivotFields count="36">
    <pivotField showAll="0"/>
    <pivotField dataField="1" showAll="0"/>
    <pivotField axis="axisRow" showAll="0">
      <items count="6">
        <item x="2"/>
        <item x="3"/>
        <item x="0"/>
        <item x="1"/>
        <item h="1" x="4"/>
        <item t="default"/>
      </items>
    </pivotField>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Fields count="1">
    <field x="3"/>
  </colFields>
  <colItems count="4">
    <i>
      <x/>
    </i>
    <i>
      <x v="1"/>
    </i>
    <i>
      <x v="2"/>
    </i>
    <i t="grand">
      <x/>
    </i>
  </colItems>
  <dataFields count="1">
    <dataField name="Anzahl von Projekt-/Versuchs-Titel" fld="1" subtotal="count" baseField="0" baseItem="0"/>
  </dataFields>
  <formats count="4">
    <format dxfId="3">
      <pivotArea outline="0" collapsedLevelsAreSubtotals="1" fieldPosition="0">
        <references count="1">
          <reference field="3" count="3" selected="0">
            <x v="0"/>
            <x v="1"/>
            <x v="2"/>
          </reference>
        </references>
      </pivotArea>
    </format>
    <format dxfId="2">
      <pivotArea field="3" type="button" dataOnly="0" labelOnly="1" outline="0" axis="axisCol" fieldPosition="0"/>
    </format>
    <format dxfId="1">
      <pivotArea type="topRight" dataOnly="0" labelOnly="1" outline="0" fieldPosition="0"/>
    </format>
    <format dxfId="0">
      <pivotArea dataOnly="0" labelOnly="1" fieldPosition="0">
        <references count="1">
          <reference field="3"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0.bin"/><Relationship Id="rId4" Type="http://schemas.openxmlformats.org/officeDocument/2006/relationships/hyperlink" Target="http://en.fvm.dk/focus-on/animal-welfare/international-conference-on-pig-welfar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8" Type="http://schemas.openxmlformats.org/officeDocument/2006/relationships/hyperlink" Target="mailto:hansjoerg.schrade@lsz.bwl.de" TargetMode="External"/><Relationship Id="rId3" Type="http://schemas.openxmlformats.org/officeDocument/2006/relationships/printerSettings" Target="../printerSettings/printerSettings12.bin"/><Relationship Id="rId7" Type="http://schemas.openxmlformats.org/officeDocument/2006/relationships/hyperlink" Target="mailto:jkrieter@tierzucht.uni-kiel.de" TargetMode="External"/><Relationship Id="rId12" Type="http://schemas.openxmlformats.org/officeDocument/2006/relationships/comments" Target="../comments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hyperlink" Target="mailto:felix.austermann@lwk.nrw.de;" TargetMode="External"/><Relationship Id="rId11" Type="http://schemas.openxmlformats.org/officeDocument/2006/relationships/vmlDrawing" Target="../drawings/vmlDrawing1.vml"/><Relationship Id="rId5" Type="http://schemas.openxmlformats.org/officeDocument/2006/relationships/hyperlink" Target="mailto:Astrid.vomBrocke@lwk.nrw.de" TargetMode="External"/><Relationship Id="rId10" Type="http://schemas.openxmlformats.org/officeDocument/2006/relationships/printerSettings" Target="../printerSettings/printerSettings13.bin"/><Relationship Id="rId4" Type="http://schemas.openxmlformats.org/officeDocument/2006/relationships/hyperlink" Target="https://www.fli.de/index.php?id=754" TargetMode="External"/><Relationship Id="rId9" Type="http://schemas.openxmlformats.org/officeDocument/2006/relationships/hyperlink" Target="https://www.fli.de/index.php?id=75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8" Type="http://schemas.openxmlformats.org/officeDocument/2006/relationships/hyperlink" Target="http://www.veearts.nl/2014/oorzaak-staartbijten-achterhalen-met-software/" TargetMode="External"/><Relationship Id="rId13" Type="http://schemas.openxmlformats.org/officeDocument/2006/relationships/hyperlink" Target="http://farewelldock.eu/format-press-release/" TargetMode="External"/><Relationship Id="rId3" Type="http://schemas.openxmlformats.org/officeDocument/2006/relationships/printerSettings" Target="../printerSettings/printerSettings17.bin"/><Relationship Id="rId7" Type="http://schemas.openxmlformats.org/officeDocument/2006/relationships/hyperlink" Target="http://www.varkens.nl/nieuws/ieren-onderschatten-schade-varkensstaart" TargetMode="External"/><Relationship Id="rId12" Type="http://schemas.openxmlformats.org/officeDocument/2006/relationships/hyperlink" Target="http://kotisivu.surffi.net/~heltel1/research_on_enrichment.html" TargetMode="Externa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hyperlink" Target="http://edepot.wur.nl/151535" TargetMode="External"/><Relationship Id="rId11" Type="http://schemas.openxmlformats.org/officeDocument/2006/relationships/hyperlink" Target="http://www.sciencedirect.com/science/article/pii/S0168159114000057" TargetMode="External"/><Relationship Id="rId5" Type="http://schemas.openxmlformats.org/officeDocument/2006/relationships/hyperlink" Target="http://www.varkens.nl/dier/mooi-om-achter-de-hand-te-hebben" TargetMode="External"/><Relationship Id="rId10" Type="http://schemas.openxmlformats.org/officeDocument/2006/relationships/hyperlink" Target="http://ageconsearch.umn.edu/bitstream/125957/2/Niemi%20et%20al.pdf" TargetMode="External"/><Relationship Id="rId4" Type="http://schemas.openxmlformats.org/officeDocument/2006/relationships/hyperlink" Target="http://www.pigprogress.net/Growing-Finishing/Environment/2013/10/A-revolution-in-thinking-about-pig-tails-1301982W/" TargetMode="External"/><Relationship Id="rId9" Type="http://schemas.openxmlformats.org/officeDocument/2006/relationships/hyperlink" Target="http://www.farewelldock.eu/" TargetMode="External"/><Relationship Id="rId1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8" Type="http://schemas.openxmlformats.org/officeDocument/2006/relationships/hyperlink" Target="http://www.vetmed.helsinki.fi/saari/henkilosto/annavalros.htm" TargetMode="External"/><Relationship Id="rId13" Type="http://schemas.openxmlformats.org/officeDocument/2006/relationships/hyperlink" Target="http://www.slu.se/en/faculties/vh/departments/department-of-animal-environment-and-health/staff/personal-hompages/stefan-gunnarsson-homepage/" TargetMode="External"/><Relationship Id="rId18" Type="http://schemas.openxmlformats.org/officeDocument/2006/relationships/printerSettings" Target="../printerSettings/printerSettings22.bin"/><Relationship Id="rId3" Type="http://schemas.openxmlformats.org/officeDocument/2006/relationships/printerSettings" Target="../printerSettings/printerSettings21.bin"/><Relationship Id="rId7" Type="http://schemas.openxmlformats.org/officeDocument/2006/relationships/hyperlink" Target="http://www.euwelnet.eu/euwelnet/53669/5/0/80" TargetMode="External"/><Relationship Id="rId12" Type="http://schemas.openxmlformats.org/officeDocument/2006/relationships/hyperlink" Target="http://www.wageningenur.nl/Persons/dr.-MBM-Marc-Bracke.htm" TargetMode="External"/><Relationship Id="rId17" Type="http://schemas.openxmlformats.org/officeDocument/2006/relationships/hyperlink" Target="http://www.cost.eu/COST_Actions/ca/CA15134" TargetMode="External"/><Relationship Id="rId2" Type="http://schemas.openxmlformats.org/officeDocument/2006/relationships/printerSettings" Target="../printerSettings/printerSettings20.bin"/><Relationship Id="rId16" Type="http://schemas.openxmlformats.org/officeDocument/2006/relationships/hyperlink" Target="http://farewelldock.eu/" TargetMode="External"/><Relationship Id="rId1" Type="http://schemas.openxmlformats.org/officeDocument/2006/relationships/printerSettings" Target="../printerSettings/printerSettings19.bin"/><Relationship Id="rId6" Type="http://schemas.openxmlformats.org/officeDocument/2006/relationships/hyperlink" Target="http://ec.europa.eu/dgs/health_consumer/information_sources/docs/ahw/20130909_presentation_euwelnet_en.pdf" TargetMode="External"/><Relationship Id="rId11" Type="http://schemas.openxmlformats.org/officeDocument/2006/relationships/hyperlink" Target="https://ag.purdue.edu/ansc/Pages/Profile.aspx?strAlias=marchant" TargetMode="External"/><Relationship Id="rId5" Type="http://schemas.openxmlformats.org/officeDocument/2006/relationships/hyperlink" Target="http://www.efsa.europa.eu/en/efsajournal/doc/ahaw_report_pigwelfare_tailbiting_en.pdf?ssbinary=true" TargetMode="External"/><Relationship Id="rId15" Type="http://schemas.openxmlformats.org/officeDocument/2006/relationships/hyperlink" Target="http://annuaire.inra.fr/afficherPersonne.action?matricule=06427L" TargetMode="External"/><Relationship Id="rId10" Type="http://schemas.openxmlformats.org/officeDocument/2006/relationships/hyperlink" Target="http://www.ncl.ac.uk/afrd/staff/profile/sandra.edwards" TargetMode="External"/><Relationship Id="rId19" Type="http://schemas.openxmlformats.org/officeDocument/2006/relationships/drawing" Target="../drawings/drawing1.xml"/><Relationship Id="rId4" Type="http://schemas.openxmlformats.org/officeDocument/2006/relationships/hyperlink" Target="http://www.efsa.europa.eu/en/efsajournal/doc/3702.pdf" TargetMode="External"/><Relationship Id="rId9" Type="http://schemas.openxmlformats.org/officeDocument/2006/relationships/hyperlink" Target="http://pure.au.dk/portal/en/persons/id(225fd3b7-711b-4e90-a0c5-137193d3b7bb).html" TargetMode="External"/><Relationship Id="rId14" Type="http://schemas.openxmlformats.org/officeDocument/2006/relationships/hyperlink" Target="http://www.veths.no/no/Ansatte/ProdMed/Andrew-Janczak/"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30"/>
  <sheetViews>
    <sheetView topLeftCell="A20" zoomScaleNormal="100" workbookViewId="0">
      <selection activeCell="B28" sqref="B28"/>
    </sheetView>
  </sheetViews>
  <sheetFormatPr baseColWidth="10" defaultRowHeight="14.25" x14ac:dyDescent="0.2"/>
  <cols>
    <col min="1" max="1" width="22" style="78" bestFit="1" customWidth="1"/>
    <col min="2" max="7" width="30.85546875" style="78" customWidth="1"/>
    <col min="9" max="16384" width="11.42578125" style="78"/>
  </cols>
  <sheetData>
    <row r="1" spans="1:7" ht="18" x14ac:dyDescent="0.2">
      <c r="A1" s="145" t="s">
        <v>1809</v>
      </c>
      <c r="B1" s="145"/>
      <c r="C1" s="145"/>
      <c r="D1" s="145"/>
      <c r="E1" s="145"/>
      <c r="F1" s="145"/>
      <c r="G1" s="145"/>
    </row>
    <row r="3" spans="1:7" s="79" customFormat="1" ht="27.75" customHeight="1" x14ac:dyDescent="0.2">
      <c r="A3" s="80" t="s">
        <v>1791</v>
      </c>
      <c r="B3" s="80" t="s">
        <v>18</v>
      </c>
      <c r="C3" s="80" t="s">
        <v>1879</v>
      </c>
      <c r="D3" s="80" t="s">
        <v>1876</v>
      </c>
      <c r="E3" s="80" t="s">
        <v>1794</v>
      </c>
      <c r="F3" s="80" t="s">
        <v>1792</v>
      </c>
      <c r="G3" s="80" t="s">
        <v>1793</v>
      </c>
    </row>
    <row r="4" spans="1:7" ht="99.75" x14ac:dyDescent="0.2">
      <c r="A4" s="81" t="s">
        <v>1796</v>
      </c>
      <c r="B4" s="121" t="s">
        <v>2096</v>
      </c>
      <c r="C4" s="91" t="s">
        <v>1927</v>
      </c>
      <c r="D4" s="91" t="s">
        <v>2097</v>
      </c>
      <c r="E4" s="82" t="s">
        <v>1807</v>
      </c>
      <c r="F4" s="91" t="s">
        <v>1875</v>
      </c>
      <c r="G4" s="82" t="s">
        <v>1806</v>
      </c>
    </row>
    <row r="5" spans="1:7" ht="42.75" x14ac:dyDescent="0.2">
      <c r="A5" s="81" t="s">
        <v>1827</v>
      </c>
      <c r="B5" s="84" t="s">
        <v>1829</v>
      </c>
      <c r="C5" s="91" t="s">
        <v>1880</v>
      </c>
      <c r="D5" s="84" t="s">
        <v>1828</v>
      </c>
      <c r="E5" s="84" t="s">
        <v>1830</v>
      </c>
      <c r="F5" s="84" t="s">
        <v>1830</v>
      </c>
      <c r="G5" s="84" t="s">
        <v>1831</v>
      </c>
    </row>
    <row r="6" spans="1:7" ht="42.75" x14ac:dyDescent="0.2">
      <c r="B6" s="78" t="s">
        <v>17</v>
      </c>
      <c r="C6" s="78" t="s">
        <v>1884</v>
      </c>
      <c r="D6" s="78" t="s">
        <v>1418</v>
      </c>
      <c r="E6" s="78" t="s">
        <v>1795</v>
      </c>
      <c r="F6" s="78" t="s">
        <v>181</v>
      </c>
      <c r="G6" s="78" t="s">
        <v>181</v>
      </c>
    </row>
    <row r="7" spans="1:7" x14ac:dyDescent="0.2">
      <c r="B7" s="78" t="s">
        <v>0</v>
      </c>
      <c r="C7" s="78" t="s">
        <v>1930</v>
      </c>
      <c r="D7" s="78" t="s">
        <v>1419</v>
      </c>
      <c r="E7" s="78" t="s">
        <v>1403</v>
      </c>
      <c r="F7" s="78" t="s">
        <v>182</v>
      </c>
      <c r="G7" s="78" t="s">
        <v>1741</v>
      </c>
    </row>
    <row r="8" spans="1:7" x14ac:dyDescent="0.2">
      <c r="B8" s="78" t="s">
        <v>14</v>
      </c>
      <c r="C8" s="78" t="s">
        <v>1928</v>
      </c>
      <c r="D8" s="78" t="s">
        <v>1420</v>
      </c>
      <c r="F8" s="78" t="s">
        <v>183</v>
      </c>
      <c r="G8" s="78" t="s">
        <v>1731</v>
      </c>
    </row>
    <row r="9" spans="1:7" x14ac:dyDescent="0.2">
      <c r="B9" s="78" t="s">
        <v>65</v>
      </c>
      <c r="C9" s="78" t="s">
        <v>1929</v>
      </c>
      <c r="D9" s="78" t="s">
        <v>1421</v>
      </c>
      <c r="F9" s="78" t="s">
        <v>184</v>
      </c>
      <c r="G9" s="78" t="s">
        <v>1732</v>
      </c>
    </row>
    <row r="10" spans="1:7" x14ac:dyDescent="0.2">
      <c r="B10" s="78" t="s">
        <v>1</v>
      </c>
      <c r="C10" s="78" t="s">
        <v>1882</v>
      </c>
      <c r="D10" s="78" t="s">
        <v>1422</v>
      </c>
      <c r="F10" s="78" t="s">
        <v>185</v>
      </c>
    </row>
    <row r="11" spans="1:7" x14ac:dyDescent="0.2">
      <c r="B11" s="78" t="s">
        <v>3</v>
      </c>
      <c r="C11" s="78" t="s">
        <v>1883</v>
      </c>
      <c r="D11" s="78" t="s">
        <v>1423</v>
      </c>
      <c r="F11" s="78" t="s">
        <v>186</v>
      </c>
    </row>
    <row r="12" spans="1:7" x14ac:dyDescent="0.2">
      <c r="B12" s="78" t="s">
        <v>2</v>
      </c>
      <c r="C12" s="78" t="s">
        <v>1827</v>
      </c>
      <c r="D12" s="78" t="s">
        <v>1424</v>
      </c>
      <c r="F12" s="78" t="s">
        <v>187</v>
      </c>
    </row>
    <row r="13" spans="1:7" ht="57" x14ac:dyDescent="0.2">
      <c r="B13" s="78" t="s">
        <v>61</v>
      </c>
      <c r="D13" s="78" t="s">
        <v>1425</v>
      </c>
      <c r="F13" s="78" t="s">
        <v>188</v>
      </c>
    </row>
    <row r="14" spans="1:7" x14ac:dyDescent="0.2">
      <c r="B14" s="78" t="s">
        <v>68</v>
      </c>
      <c r="D14" s="78" t="s">
        <v>1426</v>
      </c>
      <c r="F14" s="78" t="s">
        <v>189</v>
      </c>
    </row>
    <row r="15" spans="1:7" ht="42.75" x14ac:dyDescent="0.2">
      <c r="B15" s="78" t="s">
        <v>1797</v>
      </c>
      <c r="D15" s="78" t="s">
        <v>1427</v>
      </c>
      <c r="F15" s="78" t="s">
        <v>190</v>
      </c>
    </row>
    <row r="16" spans="1:7" ht="28.5" x14ac:dyDescent="0.2">
      <c r="B16" s="78" t="s">
        <v>126</v>
      </c>
      <c r="D16" s="78" t="s">
        <v>1428</v>
      </c>
      <c r="F16" s="78" t="s">
        <v>191</v>
      </c>
    </row>
    <row r="17" spans="1:7" x14ac:dyDescent="0.2">
      <c r="B17" s="78" t="s">
        <v>48</v>
      </c>
      <c r="F17" s="78" t="s">
        <v>192</v>
      </c>
    </row>
    <row r="18" spans="1:7" ht="28.5" x14ac:dyDescent="0.2">
      <c r="B18" s="78" t="s">
        <v>62</v>
      </c>
      <c r="F18" s="78" t="s">
        <v>193</v>
      </c>
    </row>
    <row r="19" spans="1:7" ht="28.5" x14ac:dyDescent="0.2">
      <c r="B19" s="78" t="s">
        <v>1798</v>
      </c>
      <c r="F19" s="78" t="s">
        <v>194</v>
      </c>
    </row>
    <row r="20" spans="1:7" x14ac:dyDescent="0.2">
      <c r="F20" s="78" t="s">
        <v>195</v>
      </c>
    </row>
    <row r="21" spans="1:7" x14ac:dyDescent="0.2">
      <c r="F21" s="78" t="s">
        <v>196</v>
      </c>
    </row>
    <row r="22" spans="1:7" x14ac:dyDescent="0.2">
      <c r="F22" s="78" t="s">
        <v>197</v>
      </c>
    </row>
    <row r="23" spans="1:7" x14ac:dyDescent="0.2">
      <c r="A23" s="83"/>
      <c r="B23" s="83"/>
      <c r="C23" s="83"/>
      <c r="D23" s="83"/>
      <c r="E23" s="83"/>
      <c r="F23" s="83" t="s">
        <v>198</v>
      </c>
      <c r="G23" s="83"/>
    </row>
    <row r="25" spans="1:7" ht="31.5" x14ac:dyDescent="0.2">
      <c r="A25" s="80"/>
      <c r="B25" s="80" t="s">
        <v>1816</v>
      </c>
    </row>
    <row r="26" spans="1:7" ht="57" x14ac:dyDescent="0.2">
      <c r="A26" s="78" t="str">
        <f>Kategorien!A1</f>
        <v>Versuch</v>
      </c>
      <c r="B26" s="78" t="str">
        <f>Kategorien!B1</f>
        <v>Hypothesen-Test auf einem oder mehr Betrieben mit nachvollziehbarem Versuchs-Design.</v>
      </c>
    </row>
    <row r="27" spans="1:7" ht="71.25" x14ac:dyDescent="0.2">
      <c r="A27" s="78" t="str">
        <f>Kategorien!A2</f>
        <v>Praxis-Erprobung</v>
      </c>
      <c r="B27" s="78" t="str">
        <f>Kategorien!B2</f>
        <v>Demonstration von "es geht". Detailierte deskriptive Untersuchung. Flexible Anpassung der Einflussfaktoren.</v>
      </c>
    </row>
    <row r="28" spans="1:7" ht="42.75" x14ac:dyDescent="0.2">
      <c r="A28" s="78" t="str">
        <f>Kategorien!A3</f>
        <v>Beratung</v>
      </c>
      <c r="B28" s="78" t="str">
        <f>Kategorien!B3</f>
        <v>Studie mit Betriebs-Beratung bei der auf jedem Betrieb alle Risikobereiche geprüft werden.</v>
      </c>
    </row>
    <row r="29" spans="1:7" ht="57" x14ac:dyDescent="0.2">
      <c r="A29" s="78" t="str">
        <f>Kategorien!A4</f>
        <v>Erhebung</v>
      </c>
      <c r="B29" s="78" t="str">
        <f>Kategorien!B4</f>
        <v>Studie auf &gt;10 Betrieben bei der auf jedem Betrieb alle Risikobereiche geprüft werden. (Ohne Betriebs-Beratung.)</v>
      </c>
    </row>
    <row r="30" spans="1:7" ht="57" x14ac:dyDescent="0.2">
      <c r="A30" s="92" t="s">
        <v>2036</v>
      </c>
      <c r="B30" s="92" t="s">
        <v>2070</v>
      </c>
    </row>
  </sheetData>
  <sortState ref="A27:B30">
    <sortCondition ref="A27:A30"/>
  </sortState>
  <customSheetViews>
    <customSheetView guid="{BB4AD62E-FAA0-49E2-8F29-6B56825FBE92}" topLeftCell="A16">
      <selection activeCell="A28" sqref="A28"/>
      <pageMargins left="0.7" right="0.7" top="0.78740157499999996" bottom="0.78740157499999996" header="0.3" footer="0.3"/>
      <pageSetup paperSize="9" orientation="portrait" verticalDpi="0" r:id="rId1"/>
    </customSheetView>
    <customSheetView guid="{A6C753D0-95FA-4D68-9926-063E07712E18}" topLeftCell="A6">
      <selection activeCell="C13" sqref="C13"/>
      <pageMargins left="0.7" right="0.7" top="0.78740157499999996" bottom="0.78740157499999996" header="0.3" footer="0.3"/>
      <pageSetup paperSize="9" orientation="portrait" verticalDpi="0" r:id="rId2"/>
    </customSheetView>
    <customSheetView guid="{F45E7008-3CCC-45F9-B243-6B5B6B329190}" topLeftCell="A4">
      <selection activeCell="B4" sqref="B4"/>
      <pageMargins left="0.7" right="0.7" top="0.78740157499999996" bottom="0.78740157499999996" header="0.3" footer="0.3"/>
      <pageSetup paperSize="9" orientation="portrait" verticalDpi="0" r:id="rId3"/>
    </customSheetView>
  </customSheetViews>
  <mergeCells count="1">
    <mergeCell ref="A1:G1"/>
  </mergeCell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110" zoomScaleNormal="110" workbookViewId="0">
      <selection activeCell="A2" sqref="A2"/>
    </sheetView>
  </sheetViews>
  <sheetFormatPr baseColWidth="10" defaultRowHeight="12.75" x14ac:dyDescent="0.2"/>
  <cols>
    <col min="1" max="1" width="20.7109375" style="4" customWidth="1"/>
    <col min="2" max="2" width="26.140625" style="4" customWidth="1"/>
    <col min="3" max="3" width="6.140625" style="3" bestFit="1" customWidth="1"/>
    <col min="4" max="4" width="52.7109375" style="4" customWidth="1"/>
    <col min="5" max="5" width="59.5703125" style="4" customWidth="1"/>
    <col min="6" max="16384" width="11.42578125" style="4"/>
  </cols>
  <sheetData>
    <row r="1" spans="1:5" s="43" customFormat="1" ht="17.25" customHeight="1" x14ac:dyDescent="0.25">
      <c r="A1" s="53" t="s">
        <v>1767</v>
      </c>
      <c r="C1" s="48"/>
    </row>
    <row r="2" spans="1:5" s="45" customFormat="1" x14ac:dyDescent="0.2">
      <c r="A2" s="44" t="s">
        <v>1730</v>
      </c>
      <c r="C2" s="52"/>
    </row>
    <row r="3" spans="1:5" s="45" customFormat="1" x14ac:dyDescent="0.2">
      <c r="A3" s="44"/>
      <c r="C3" s="52"/>
    </row>
    <row r="4" spans="1:5" x14ac:dyDescent="0.2">
      <c r="A4" s="13" t="s">
        <v>1768</v>
      </c>
      <c r="B4" s="58"/>
      <c r="C4" s="59"/>
      <c r="D4" s="58"/>
      <c r="E4" s="58"/>
    </row>
    <row r="5" spans="1:5" s="54" customFormat="1" x14ac:dyDescent="0.2">
      <c r="A5" s="54" t="s">
        <v>180</v>
      </c>
      <c r="B5" s="54" t="s">
        <v>181</v>
      </c>
      <c r="C5" s="55" t="s">
        <v>1741</v>
      </c>
      <c r="D5" s="54" t="s">
        <v>1731</v>
      </c>
      <c r="E5" s="54" t="s">
        <v>1732</v>
      </c>
    </row>
    <row r="6" spans="1:5" ht="63.75" x14ac:dyDescent="0.2">
      <c r="A6" s="4" t="s">
        <v>1742</v>
      </c>
      <c r="B6" s="4" t="s">
        <v>1733</v>
      </c>
      <c r="C6" s="3">
        <v>101</v>
      </c>
      <c r="D6" s="4" t="s">
        <v>1743</v>
      </c>
      <c r="E6" s="4" t="s">
        <v>1744</v>
      </c>
    </row>
    <row r="7" spans="1:5" ht="76.5" x14ac:dyDescent="0.2">
      <c r="A7" s="4" t="s">
        <v>1745</v>
      </c>
      <c r="B7" s="4" t="s">
        <v>1734</v>
      </c>
      <c r="C7" s="3">
        <v>102</v>
      </c>
      <c r="D7" s="4" t="s">
        <v>1762</v>
      </c>
      <c r="E7" s="4" t="s">
        <v>1746</v>
      </c>
    </row>
    <row r="8" spans="1:5" ht="76.5" x14ac:dyDescent="0.2">
      <c r="A8" s="4" t="s">
        <v>1747</v>
      </c>
      <c r="B8" s="4" t="s">
        <v>1737</v>
      </c>
      <c r="C8" s="3">
        <v>103</v>
      </c>
      <c r="D8" s="4" t="s">
        <v>1748</v>
      </c>
      <c r="E8" s="4" t="s">
        <v>1749</v>
      </c>
    </row>
    <row r="9" spans="1:5" ht="63.75" x14ac:dyDescent="0.2">
      <c r="A9" s="4" t="s">
        <v>1750</v>
      </c>
      <c r="B9" s="4" t="s">
        <v>1738</v>
      </c>
      <c r="C9" s="3">
        <v>104</v>
      </c>
      <c r="D9" s="4" t="s">
        <v>1751</v>
      </c>
      <c r="E9" s="4" t="s">
        <v>1752</v>
      </c>
    </row>
    <row r="10" spans="1:5" ht="38.25" x14ac:dyDescent="0.2">
      <c r="A10" s="4" t="s">
        <v>1753</v>
      </c>
      <c r="B10" s="4" t="s">
        <v>1735</v>
      </c>
      <c r="C10" s="3">
        <v>105</v>
      </c>
      <c r="D10" s="4" t="s">
        <v>1754</v>
      </c>
      <c r="E10" s="4" t="s">
        <v>1755</v>
      </c>
    </row>
    <row r="11" spans="1:5" ht="76.5" x14ac:dyDescent="0.2">
      <c r="A11" s="4" t="s">
        <v>1756</v>
      </c>
      <c r="B11" s="4" t="s">
        <v>1740</v>
      </c>
      <c r="C11" s="3">
        <v>106</v>
      </c>
      <c r="D11" s="4" t="s">
        <v>1757</v>
      </c>
      <c r="E11" s="4" t="s">
        <v>1758</v>
      </c>
    </row>
    <row r="12" spans="1:5" ht="63.75" x14ac:dyDescent="0.2">
      <c r="A12" s="4" t="s">
        <v>1759</v>
      </c>
      <c r="B12" s="4" t="s">
        <v>1739</v>
      </c>
      <c r="C12" s="3">
        <v>107</v>
      </c>
      <c r="D12" s="4" t="s">
        <v>1760</v>
      </c>
      <c r="E12" s="4" t="s">
        <v>1761</v>
      </c>
    </row>
    <row r="13" spans="1:5" s="56" customFormat="1" ht="114.75" x14ac:dyDescent="0.2">
      <c r="A13" s="56" t="s">
        <v>1763</v>
      </c>
      <c r="B13" s="56" t="s">
        <v>1736</v>
      </c>
      <c r="C13" s="57">
        <v>108</v>
      </c>
      <c r="D13" s="56" t="s">
        <v>1764</v>
      </c>
      <c r="E13" s="56" t="s">
        <v>1765</v>
      </c>
    </row>
    <row r="15" spans="1:5" s="56" customFormat="1" x14ac:dyDescent="0.2">
      <c r="A15" s="60" t="s">
        <v>1769</v>
      </c>
      <c r="B15" s="61"/>
      <c r="C15" s="62"/>
      <c r="D15" s="61"/>
      <c r="E15" s="61"/>
    </row>
    <row r="16" spans="1:5" ht="268.5" customHeight="1" x14ac:dyDescent="0.2">
      <c r="A16" s="4" t="s">
        <v>1771</v>
      </c>
      <c r="B16" s="4" t="s">
        <v>1770</v>
      </c>
      <c r="D16" s="4" t="s">
        <v>1766</v>
      </c>
    </row>
  </sheetData>
  <customSheetViews>
    <customSheetView guid="{BB4AD62E-FAA0-49E2-8F29-6B56825FBE92}" scale="110">
      <selection activeCell="A2" sqref="A2"/>
      <pageMargins left="0.7" right="0.7" top="0.78740157499999996" bottom="0.78740157499999996" header="0.3" footer="0.3"/>
      <pageSetup paperSize="9" orientation="portrait" verticalDpi="0" r:id="rId1"/>
    </customSheetView>
    <customSheetView guid="{A6C753D0-95FA-4D68-9926-063E07712E18}" scale="110">
      <selection activeCell="A2" sqref="A2"/>
      <pageMargins left="0.7" right="0.7" top="0.78740157499999996" bottom="0.78740157499999996" header="0.3" footer="0.3"/>
      <pageSetup paperSize="9" orientation="portrait" verticalDpi="0" r:id="rId2"/>
    </customSheetView>
    <customSheetView guid="{F45E7008-3CCC-45F9-B243-6B5B6B329190}" scale="110">
      <selection activeCell="A2" sqref="A2"/>
      <pageMargins left="0.7" right="0.7" top="0.78740157499999996" bottom="0.78740157499999996" header="0.3" footer="0.3"/>
      <pageSetup paperSize="9" orientation="portrait" verticalDpi="0" r:id="rId3"/>
    </customSheetView>
  </customSheetViews>
  <hyperlinks>
    <hyperlink ref="A2" r:id="rId4"/>
  </hyperlinks>
  <pageMargins left="0.7" right="0.7" top="0.78740157499999996" bottom="0.78740157499999996"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115" zoomScaleNormal="115" workbookViewId="0">
      <selection activeCell="D2" sqref="D2"/>
    </sheetView>
  </sheetViews>
  <sheetFormatPr baseColWidth="10" defaultRowHeight="12.75" x14ac:dyDescent="0.2"/>
  <cols>
    <col min="1" max="1" width="25.28515625" style="2" bestFit="1" customWidth="1"/>
    <col min="2" max="2" width="78.42578125" style="1" customWidth="1"/>
    <col min="3" max="3" width="11.42578125" style="2"/>
    <col min="4" max="4" width="38.140625" style="2" customWidth="1"/>
    <col min="5" max="16384" width="11.42578125" style="2"/>
  </cols>
  <sheetData>
    <row r="1" spans="1:4" x14ac:dyDescent="0.2">
      <c r="A1" s="2" t="s">
        <v>15</v>
      </c>
      <c r="B1" s="1" t="s">
        <v>63</v>
      </c>
      <c r="C1" s="2">
        <f>COUNTIF(Deutschland!C:C,Kategorien!A1)</f>
        <v>27</v>
      </c>
      <c r="D1" s="2" t="s">
        <v>2279</v>
      </c>
    </row>
    <row r="2" spans="1:4" ht="25.5" x14ac:dyDescent="0.2">
      <c r="A2" s="2" t="s">
        <v>16</v>
      </c>
      <c r="B2" s="1" t="s">
        <v>2095</v>
      </c>
      <c r="C2" s="2">
        <f>COUNTIF(Deutschland!C:C,Kategorien!A2)</f>
        <v>14</v>
      </c>
      <c r="D2" s="2" t="s">
        <v>2192</v>
      </c>
    </row>
    <row r="3" spans="1:4" x14ac:dyDescent="0.2">
      <c r="A3" s="2" t="s">
        <v>1849</v>
      </c>
      <c r="B3" s="1" t="s">
        <v>2094</v>
      </c>
      <c r="C3" s="2">
        <f>COUNTIF(Deutschland!C:C,Kategorien!A3)</f>
        <v>8</v>
      </c>
      <c r="D3" s="2" t="s">
        <v>2208</v>
      </c>
    </row>
    <row r="4" spans="1:4" ht="25.5" x14ac:dyDescent="0.2">
      <c r="A4" s="2" t="s">
        <v>1850</v>
      </c>
      <c r="B4" s="1" t="s">
        <v>1848</v>
      </c>
      <c r="C4" s="2">
        <f>COUNTIF(Deutschland!C:C,Kategorien!A4)</f>
        <v>2</v>
      </c>
      <c r="D4" s="2" t="s">
        <v>2215</v>
      </c>
    </row>
  </sheetData>
  <sortState ref="A1:B4">
    <sortCondition ref="A1:A4"/>
  </sortState>
  <customSheetViews>
    <customSheetView guid="{BB4AD62E-FAA0-49E2-8F29-6B56825FBE92}" scale="115" state="hidden">
      <selection activeCell="B7" sqref="B7"/>
      <pageMargins left="0.7" right="0.7" top="0.78740157499999996" bottom="0.78740157499999996" header="0.3" footer="0.3"/>
      <pageSetup paperSize="9" orientation="portrait" verticalDpi="0" r:id="rId1"/>
    </customSheetView>
    <customSheetView guid="{A6C753D0-95FA-4D68-9926-063E07712E18}" scale="115" state="hidden">
      <selection activeCell="B7" sqref="B7"/>
      <pageMargins left="0.7" right="0.7" top="0.78740157499999996" bottom="0.78740157499999996" header="0.3" footer="0.3"/>
      <pageSetup paperSize="9" orientation="portrait" verticalDpi="0" r:id="rId2"/>
    </customSheetView>
    <customSheetView guid="{F45E7008-3CCC-45F9-B243-6B5B6B329190}" scale="115" state="hidden">
      <selection activeCell="B7" sqref="B7"/>
      <pageMargins left="0.7" right="0.7" top="0.78740157499999996" bottom="0.78740157499999996" header="0.3" footer="0.3"/>
      <pageSetup paperSize="9" orientation="portrait" verticalDpi="0" r:id="rId3"/>
    </customSheetView>
  </customSheetViews>
  <pageMargins left="0.7" right="0.7" top="0.78740157499999996" bottom="0.78740157499999996"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
  <sheetViews>
    <sheetView workbookViewId="0">
      <selection activeCell="B18" sqref="B18"/>
    </sheetView>
  </sheetViews>
  <sheetFormatPr baseColWidth="10" defaultRowHeight="12.75" x14ac:dyDescent="0.2"/>
  <cols>
    <col min="1" max="1" width="57.7109375" customWidth="1"/>
    <col min="2" max="2" width="57.7109375" bestFit="1" customWidth="1"/>
    <col min="3" max="3" width="11.85546875" customWidth="1"/>
    <col min="4" max="5" width="8" customWidth="1"/>
    <col min="6" max="6" width="8" bestFit="1" customWidth="1"/>
    <col min="7" max="7" width="8" customWidth="1"/>
    <col min="8" max="8" width="8" bestFit="1" customWidth="1"/>
    <col min="9" max="12" width="8" customWidth="1"/>
    <col min="13" max="13" width="17.28515625" bestFit="1" customWidth="1"/>
    <col min="14" max="14" width="22.28515625" customWidth="1"/>
    <col min="15" max="15" width="18.7109375" customWidth="1"/>
    <col min="16" max="16" width="23.42578125" customWidth="1"/>
    <col min="17" max="17" width="17.5703125" customWidth="1"/>
    <col min="18" max="18" width="19.42578125" customWidth="1"/>
    <col min="19" max="19" width="22.5703125" customWidth="1"/>
    <col min="20" max="20" width="21.5703125" customWidth="1"/>
    <col min="21" max="21" width="19.7109375" customWidth="1"/>
    <col min="22" max="22" width="25.42578125" customWidth="1"/>
    <col min="23" max="23" width="16.5703125" customWidth="1"/>
    <col min="24" max="24" width="26.5703125" customWidth="1"/>
    <col min="25" max="25" width="22.28515625" customWidth="1"/>
    <col min="26" max="26" width="18.7109375" customWidth="1"/>
    <col min="27" max="27" width="23.42578125" customWidth="1"/>
    <col min="28" max="28" width="17.5703125" customWidth="1"/>
    <col min="29" max="29" width="19.42578125" customWidth="1"/>
    <col min="30" max="30" width="22.5703125" customWidth="1"/>
    <col min="31" max="31" width="21.5703125" customWidth="1"/>
    <col min="32" max="32" width="19.7109375" customWidth="1"/>
    <col min="33" max="33" width="25.42578125" customWidth="1"/>
    <col min="34" max="34" width="16.5703125" customWidth="1"/>
    <col min="35" max="35" width="34.7109375" customWidth="1"/>
    <col min="36" max="36" width="30.42578125" customWidth="1"/>
    <col min="37" max="37" width="27" customWidth="1"/>
    <col min="38" max="38" width="31.7109375" customWidth="1"/>
    <col min="39" max="39" width="25.7109375" customWidth="1"/>
    <col min="40" max="40" width="27.7109375" customWidth="1"/>
    <col min="41" max="41" width="30.7109375" customWidth="1"/>
    <col min="42" max="42" width="29.7109375" customWidth="1"/>
    <col min="43" max="43" width="28" customWidth="1"/>
    <col min="44" max="44" width="33.7109375" customWidth="1"/>
    <col min="45" max="45" width="24.7109375" customWidth="1"/>
    <col min="46" max="55" width="26.5703125" customWidth="1"/>
    <col min="56" max="56" width="41" customWidth="1"/>
    <col min="57" max="57" width="36.85546875" customWidth="1"/>
    <col min="58" max="58" width="33.28515625" customWidth="1"/>
    <col min="59" max="59" width="38" customWidth="1"/>
    <col min="60" max="60" width="32.140625" customWidth="1"/>
    <col min="61" max="61" width="34" customWidth="1"/>
    <col min="62" max="62" width="37.140625" customWidth="1"/>
    <col min="63" max="63" width="36" customWidth="1"/>
    <col min="64" max="64" width="34.28515625" customWidth="1"/>
    <col min="65" max="65" width="40" customWidth="1"/>
    <col min="66" max="66" width="31" customWidth="1"/>
    <col min="67" max="77" width="26.5703125" customWidth="1"/>
    <col min="78" max="78" width="41.42578125" customWidth="1"/>
    <col min="79" max="79" width="37.28515625" customWidth="1"/>
    <col min="80" max="80" width="33.7109375" customWidth="1"/>
    <col min="81" max="81" width="38.42578125" customWidth="1"/>
    <col min="82" max="82" width="32.5703125" customWidth="1"/>
    <col min="83" max="83" width="34.42578125" customWidth="1"/>
    <col min="84" max="84" width="37.5703125" customWidth="1"/>
    <col min="85" max="85" width="36.42578125" customWidth="1"/>
    <col min="86" max="86" width="34.7109375" customWidth="1"/>
    <col min="87" max="87" width="40.42578125" customWidth="1"/>
    <col min="88" max="88" width="31.5703125" customWidth="1"/>
    <col min="89" max="121" width="26.5703125" customWidth="1"/>
    <col min="122" max="122" width="38.85546875" customWidth="1"/>
    <col min="123" max="123" width="34.5703125" customWidth="1"/>
    <col min="124" max="124" width="31" customWidth="1"/>
    <col min="125" max="125" width="35.7109375" customWidth="1"/>
    <col min="126" max="126" width="29.85546875" customWidth="1"/>
    <col min="127" max="127" width="31.85546875" customWidth="1"/>
    <col min="128" max="128" width="34.85546875" customWidth="1"/>
    <col min="129" max="129" width="33.85546875" customWidth="1"/>
    <col min="130" max="130" width="32.140625" customWidth="1"/>
    <col min="131" max="131" width="37.85546875" customWidth="1"/>
    <col min="132" max="132" width="28.85546875" bestFit="1" customWidth="1"/>
    <col min="133" max="133" width="34.7109375" bestFit="1" customWidth="1"/>
    <col min="134" max="134" width="30.42578125" customWidth="1"/>
    <col min="135" max="135" width="27" bestFit="1" customWidth="1"/>
    <col min="136" max="136" width="31.7109375" bestFit="1" customWidth="1"/>
    <col min="137" max="137" width="25.7109375" bestFit="1" customWidth="1"/>
    <col min="138" max="138" width="27.7109375" bestFit="1" customWidth="1"/>
    <col min="139" max="139" width="30.7109375" bestFit="1" customWidth="1"/>
    <col min="140" max="140" width="29.7109375" bestFit="1" customWidth="1"/>
    <col min="141" max="141" width="28" bestFit="1" customWidth="1"/>
    <col min="142" max="142" width="33.7109375" bestFit="1" customWidth="1"/>
    <col min="143" max="143" width="24.7109375" bestFit="1" customWidth="1"/>
  </cols>
  <sheetData>
    <row r="3" spans="1:13" s="1" customFormat="1" ht="51" x14ac:dyDescent="0.2">
      <c r="A3" s="144" t="s">
        <v>2145</v>
      </c>
      <c r="B3" s="122" t="s">
        <v>2232</v>
      </c>
      <c r="C3" s="1" t="s">
        <v>2243</v>
      </c>
      <c r="D3" s="1" t="s">
        <v>2244</v>
      </c>
      <c r="E3" s="1" t="s">
        <v>2245</v>
      </c>
      <c r="F3" s="1" t="s">
        <v>2246</v>
      </c>
      <c r="G3" s="1" t="s">
        <v>2247</v>
      </c>
      <c r="H3" s="1" t="s">
        <v>2248</v>
      </c>
      <c r="I3" s="1" t="s">
        <v>2249</v>
      </c>
      <c r="J3" s="1" t="s">
        <v>2250</v>
      </c>
      <c r="K3" s="1" t="s">
        <v>2251</v>
      </c>
      <c r="L3" s="1" t="s">
        <v>2252</v>
      </c>
      <c r="M3"/>
    </row>
    <row r="4" spans="1:13" x14ac:dyDescent="0.2">
      <c r="A4" t="s">
        <v>2192</v>
      </c>
      <c r="C4" s="124"/>
      <c r="D4" s="124"/>
      <c r="E4" s="124"/>
      <c r="F4" s="124"/>
      <c r="G4" s="124"/>
      <c r="H4" s="124"/>
      <c r="I4" s="124"/>
      <c r="J4" s="124"/>
      <c r="K4" s="124"/>
      <c r="L4" s="124"/>
    </row>
    <row r="5" spans="1:13" x14ac:dyDescent="0.2">
      <c r="B5" t="s">
        <v>1785</v>
      </c>
      <c r="C5" s="124">
        <v>5</v>
      </c>
      <c r="D5" s="124">
        <v>2</v>
      </c>
      <c r="E5" s="124">
        <v>4</v>
      </c>
      <c r="F5" s="124">
        <v>3</v>
      </c>
      <c r="G5" s="124">
        <v>3</v>
      </c>
      <c r="H5" s="124">
        <v>0</v>
      </c>
      <c r="I5" s="124">
        <v>0</v>
      </c>
      <c r="J5" s="124">
        <v>1</v>
      </c>
      <c r="K5" s="124">
        <v>0</v>
      </c>
      <c r="L5" s="124">
        <v>0</v>
      </c>
    </row>
    <row r="6" spans="1:13" x14ac:dyDescent="0.2">
      <c r="B6" t="s">
        <v>2092</v>
      </c>
      <c r="C6" s="124">
        <v>1</v>
      </c>
      <c r="D6" s="124">
        <v>1</v>
      </c>
      <c r="E6" s="124">
        <v>1</v>
      </c>
      <c r="F6" s="124">
        <v>0</v>
      </c>
      <c r="G6" s="124">
        <v>1</v>
      </c>
      <c r="H6" s="124">
        <v>0</v>
      </c>
      <c r="I6" s="124">
        <v>0</v>
      </c>
      <c r="J6" s="124">
        <v>0</v>
      </c>
      <c r="K6" s="124">
        <v>0</v>
      </c>
      <c r="L6" s="124">
        <v>0</v>
      </c>
    </row>
    <row r="7" spans="1:13" x14ac:dyDescent="0.2">
      <c r="A7" t="s">
        <v>2279</v>
      </c>
      <c r="C7" s="124"/>
      <c r="D7" s="124"/>
      <c r="E7" s="124"/>
      <c r="F7" s="124"/>
      <c r="G7" s="124"/>
      <c r="H7" s="124"/>
      <c r="I7" s="124"/>
      <c r="J7" s="124"/>
      <c r="K7" s="124"/>
      <c r="L7" s="124"/>
    </row>
    <row r="8" spans="1:13" x14ac:dyDescent="0.2">
      <c r="B8" t="s">
        <v>2093</v>
      </c>
      <c r="C8" s="124">
        <v>0</v>
      </c>
      <c r="D8" s="124">
        <v>0</v>
      </c>
      <c r="E8" s="124">
        <v>0</v>
      </c>
      <c r="F8" s="124">
        <v>0</v>
      </c>
      <c r="G8" s="124">
        <v>1</v>
      </c>
      <c r="H8" s="124">
        <v>0</v>
      </c>
      <c r="I8" s="124">
        <v>2</v>
      </c>
      <c r="J8" s="124">
        <v>0</v>
      </c>
      <c r="K8" s="124">
        <v>0</v>
      </c>
      <c r="L8" s="124">
        <v>0</v>
      </c>
    </row>
    <row r="9" spans="1:13" x14ac:dyDescent="0.2">
      <c r="B9" t="s">
        <v>1787</v>
      </c>
      <c r="C9" s="124">
        <v>3</v>
      </c>
      <c r="D9" s="124">
        <v>0</v>
      </c>
      <c r="E9" s="124">
        <v>4</v>
      </c>
      <c r="F9" s="124">
        <v>0</v>
      </c>
      <c r="G9" s="124">
        <v>1</v>
      </c>
      <c r="H9" s="124">
        <v>1</v>
      </c>
      <c r="I9" s="124">
        <v>0</v>
      </c>
      <c r="J9" s="124">
        <v>0</v>
      </c>
      <c r="K9" s="124">
        <v>2</v>
      </c>
      <c r="L9" s="124">
        <v>1</v>
      </c>
    </row>
    <row r="10" spans="1:13" x14ac:dyDescent="0.2">
      <c r="B10" t="s">
        <v>1785</v>
      </c>
      <c r="C10" s="124">
        <v>6</v>
      </c>
      <c r="D10" s="124">
        <v>3</v>
      </c>
      <c r="E10" s="124">
        <v>3</v>
      </c>
      <c r="F10" s="124">
        <v>0</v>
      </c>
      <c r="G10" s="124">
        <v>1</v>
      </c>
      <c r="H10" s="124">
        <v>3</v>
      </c>
      <c r="I10" s="124">
        <v>0</v>
      </c>
      <c r="J10" s="124">
        <v>1</v>
      </c>
      <c r="K10" s="124">
        <v>0</v>
      </c>
      <c r="L10" s="124">
        <v>1</v>
      </c>
    </row>
    <row r="11" spans="1:13" x14ac:dyDescent="0.2">
      <c r="B11" t="s">
        <v>1784</v>
      </c>
      <c r="C11" s="124">
        <v>0</v>
      </c>
      <c r="D11" s="124">
        <v>0</v>
      </c>
      <c r="E11" s="124">
        <v>0</v>
      </c>
      <c r="F11" s="124">
        <v>0</v>
      </c>
      <c r="G11" s="124">
        <v>0</v>
      </c>
      <c r="H11" s="124">
        <v>0</v>
      </c>
      <c r="I11" s="124">
        <v>0</v>
      </c>
      <c r="J11" s="124">
        <v>0</v>
      </c>
      <c r="K11" s="124">
        <v>0</v>
      </c>
      <c r="L11" s="124">
        <v>0</v>
      </c>
    </row>
    <row r="12" spans="1:13" x14ac:dyDescent="0.2">
      <c r="A12" t="s">
        <v>2099</v>
      </c>
      <c r="C12" s="124">
        <v>15</v>
      </c>
      <c r="D12" s="124">
        <v>6</v>
      </c>
      <c r="E12" s="124">
        <v>12</v>
      </c>
      <c r="F12" s="124">
        <v>3</v>
      </c>
      <c r="G12" s="124">
        <v>7</v>
      </c>
      <c r="H12" s="124">
        <v>4</v>
      </c>
      <c r="I12" s="124">
        <v>2</v>
      </c>
      <c r="J12" s="124">
        <v>2</v>
      </c>
      <c r="K12" s="124">
        <v>2</v>
      </c>
      <c r="L12" s="124">
        <v>2</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V54"/>
  <sheetViews>
    <sheetView tabSelected="1" topLeftCell="AY1" zoomScale="110" zoomScaleNormal="110" workbookViewId="0">
      <pane ySplit="2" topLeftCell="A51" activePane="bottomLeft" state="frozen"/>
      <selection pane="bottomLeft" activeCell="BZ3" sqref="BZ3"/>
    </sheetView>
  </sheetViews>
  <sheetFormatPr baseColWidth="10" defaultRowHeight="12.75" outlineLevelRow="1" outlineLevelCol="2" x14ac:dyDescent="0.2"/>
  <cols>
    <col min="1" max="1" width="11.42578125" style="7" customWidth="1"/>
    <col min="2" max="2" width="28.42578125" style="7" customWidth="1"/>
    <col min="3" max="3" width="10" style="7" customWidth="1"/>
    <col min="4" max="4" width="7.5703125" style="6" customWidth="1" outlineLevel="1"/>
    <col min="5" max="5" width="35.5703125" style="7" customWidth="1" outlineLevel="1"/>
    <col min="6" max="6" width="19" style="7" customWidth="1" outlineLevel="1"/>
    <col min="7" max="7" width="27.28515625" style="7" customWidth="1" outlineLevel="1"/>
    <col min="8" max="9" width="9.5703125" style="86" customWidth="1" outlineLevel="1"/>
    <col min="10" max="26" width="7" style="65" hidden="1" customWidth="1" outlineLevel="2"/>
    <col min="27" max="27" width="15.28515625" style="65" hidden="1" customWidth="1" outlineLevel="2"/>
    <col min="28" max="28" width="49.85546875" style="7" customWidth="1" outlineLevel="1" collapsed="1"/>
    <col min="29" max="29" width="37.28515625" style="9" hidden="1" customWidth="1" outlineLevel="2"/>
    <col min="30" max="30" width="10.28515625" style="6" customWidth="1" outlineLevel="1" collapsed="1"/>
    <col min="31" max="31" width="15.7109375" style="6" customWidth="1" outlineLevel="1"/>
    <col min="32" max="33" width="12.140625" style="6" customWidth="1" outlineLevel="1"/>
    <col min="34" max="34" width="58.7109375" style="7" customWidth="1" outlineLevel="1"/>
    <col min="35" max="35" width="11.5703125" style="6" hidden="1" customWidth="1" outlineLevel="2"/>
    <col min="36" max="36" width="13.85546875" style="6" hidden="1" customWidth="1" outlineLevel="2"/>
    <col min="37" max="37" width="69" style="7" customWidth="1" outlineLevel="1" collapsed="1"/>
    <col min="38" max="38" width="83.42578125" style="140" customWidth="1" outlineLevel="1"/>
    <col min="39" max="39" width="11.42578125" style="7"/>
    <col min="40" max="40" width="26.28515625" style="7" customWidth="1"/>
    <col min="41" max="41" width="18.85546875" style="7" customWidth="1"/>
    <col min="42" max="42" width="11.42578125" style="6"/>
    <col min="44" max="44" width="11.42578125" style="133"/>
    <col min="45" max="45" width="19.5703125" style="7" customWidth="1"/>
    <col min="46" max="48" width="9.7109375" style="131" customWidth="1"/>
    <col min="49" max="65" width="7" style="65" customWidth="1" outlineLevel="1"/>
    <col min="66" max="66" width="15.28515625" style="65" customWidth="1" outlineLevel="1"/>
    <col min="67" max="67" width="18.5703125" style="7" customWidth="1"/>
    <col min="68" max="70" width="11.42578125" style="7"/>
    <col min="71" max="71" width="4" style="7" customWidth="1"/>
    <col min="72" max="72" width="66.140625" style="7" customWidth="1"/>
    <col min="73" max="16384" width="11.42578125" style="7"/>
  </cols>
  <sheetData>
    <row r="1" spans="1:74" s="6" customFormat="1" ht="13.5" customHeight="1" outlineLevel="1" x14ac:dyDescent="0.2">
      <c r="A1" s="136" t="s">
        <v>2241</v>
      </c>
      <c r="B1" s="143" t="s">
        <v>2242</v>
      </c>
      <c r="C1" s="6">
        <f>SUBTOTAL(3,C3:C53)</f>
        <v>51</v>
      </c>
      <c r="D1" s="65" t="str">
        <f>"w: "&amp;COUNTIF(D3:D53,"w")&amp;", p: "&amp;COUNTIF(D3:D53,"p")&amp;", wp: "&amp;COUNTIF(D3:D53,"wp")</f>
        <v>w: 15, p: 31, wp: 5</v>
      </c>
      <c r="E1" s="7" t="s">
        <v>2127</v>
      </c>
      <c r="H1" s="86"/>
      <c r="I1" s="86"/>
      <c r="J1" s="65">
        <f t="shared" ref="J1:Y1" si="0">SUBTOTAL(9,J3:J53)</f>
        <v>15</v>
      </c>
      <c r="K1" s="65">
        <f t="shared" si="0"/>
        <v>6</v>
      </c>
      <c r="L1" s="65">
        <f t="shared" si="0"/>
        <v>12</v>
      </c>
      <c r="M1" s="65">
        <f t="shared" si="0"/>
        <v>3</v>
      </c>
      <c r="N1" s="65">
        <f t="shared" si="0"/>
        <v>7</v>
      </c>
      <c r="O1" s="65">
        <f t="shared" si="0"/>
        <v>4</v>
      </c>
      <c r="P1" s="65">
        <f t="shared" si="0"/>
        <v>2</v>
      </c>
      <c r="Q1" s="65">
        <f t="shared" si="0"/>
        <v>2</v>
      </c>
      <c r="R1" s="65">
        <f t="shared" si="0"/>
        <v>2</v>
      </c>
      <c r="S1" s="65">
        <f t="shared" si="0"/>
        <v>3</v>
      </c>
      <c r="T1" s="65">
        <f t="shared" si="0"/>
        <v>2</v>
      </c>
      <c r="U1" s="65">
        <f t="shared" si="0"/>
        <v>17</v>
      </c>
      <c r="V1" s="65">
        <f t="shared" si="0"/>
        <v>14</v>
      </c>
      <c r="W1" s="65">
        <f t="shared" si="0"/>
        <v>3</v>
      </c>
      <c r="X1" s="65">
        <f t="shared" si="0"/>
        <v>5</v>
      </c>
      <c r="Y1" s="65">
        <f t="shared" si="0"/>
        <v>6</v>
      </c>
      <c r="Z1" s="65"/>
      <c r="AA1" s="65" t="str">
        <f>"A: "&amp;COUNTIF(AA3:AA53,"A")&amp;", M: "&amp;COUNTIF(AA3:AA53,"M")&amp;", AM: "&amp;COUNTIF(AA3:AA53,"AM")&amp;", S: "&amp;COUNTIF(AA3:AA53,"S")&amp;", SA: "&amp;COUNTIF(AA3:AA53,"SA")&amp;", SAM: "&amp;COUNTIF(AA3:AA53,"SAM")</f>
        <v>A: 13, M: 3, AM: 28, S: 0, SA: 2, SAM: 5</v>
      </c>
      <c r="AC1" s="85"/>
      <c r="AD1" s="6" t="str">
        <f>SUBTOTAL(5,AD6:AD53)&amp;" - "&amp;SUBTOTAL(4,AD6:AD53)</f>
        <v>1 - 188</v>
      </c>
      <c r="AH1" s="89"/>
      <c r="AI1" s="89" t="str">
        <f>"Median:"&amp;ROUND(MEDIAN(AI6:AI53),1)&amp;", n="&amp;COUNT(AI6:AI53)</f>
        <v>Median:3,5, n=6</v>
      </c>
      <c r="AJ1" s="89" t="str">
        <f>"Median: "&amp;ROUND(MEDIAN(AJ6:AJ53),1)&amp;",  n="&amp;COUNT(AJ6:AJ53)</f>
        <v>Median: 64,  n=11</v>
      </c>
      <c r="AK1" s="6" t="str">
        <f>"Range MIN: "&amp;MIN(AI3:AI53)&amp;" - "&amp;MAX(AI3:AI53)&amp;", Range MAX: "&amp;MIN(AJ3:AJ53)&amp;" - "&amp;MAX(AJ3:AJ53)</f>
        <v>Range MIN: 0 - 50, Range MAX: 17 - 95</v>
      </c>
      <c r="AL1" s="137"/>
      <c r="AM1" s="136" t="s">
        <v>207</v>
      </c>
      <c r="AO1" s="6">
        <f>SUBTOTAL(3,AO3:AO53)</f>
        <v>51</v>
      </c>
      <c r="AR1" s="131"/>
      <c r="AT1" s="131"/>
      <c r="AU1" s="131"/>
      <c r="AV1" s="131"/>
      <c r="AW1" s="65">
        <f t="shared" ref="AW1:BL1" si="1">SUBTOTAL(9,AW3:AW53)</f>
        <v>15</v>
      </c>
      <c r="AX1" s="65">
        <f t="shared" si="1"/>
        <v>6</v>
      </c>
      <c r="AY1" s="65">
        <f t="shared" si="1"/>
        <v>12</v>
      </c>
      <c r="AZ1" s="65">
        <f t="shared" si="1"/>
        <v>3</v>
      </c>
      <c r="BA1" s="65">
        <f t="shared" si="1"/>
        <v>7</v>
      </c>
      <c r="BB1" s="65">
        <f t="shared" si="1"/>
        <v>4</v>
      </c>
      <c r="BC1" s="65">
        <f t="shared" si="1"/>
        <v>2</v>
      </c>
      <c r="BD1" s="65">
        <f t="shared" si="1"/>
        <v>2</v>
      </c>
      <c r="BE1" s="65">
        <f t="shared" si="1"/>
        <v>2</v>
      </c>
      <c r="BF1" s="65">
        <f t="shared" si="1"/>
        <v>3</v>
      </c>
      <c r="BG1" s="65">
        <f t="shared" si="1"/>
        <v>2</v>
      </c>
      <c r="BH1" s="65">
        <f t="shared" si="1"/>
        <v>17</v>
      </c>
      <c r="BI1" s="65">
        <f t="shared" si="1"/>
        <v>14</v>
      </c>
      <c r="BJ1" s="65">
        <f t="shared" si="1"/>
        <v>3</v>
      </c>
      <c r="BK1" s="65">
        <f t="shared" si="1"/>
        <v>5</v>
      </c>
      <c r="BL1" s="65">
        <f t="shared" si="1"/>
        <v>6</v>
      </c>
      <c r="BM1" s="65"/>
      <c r="BN1" s="65" t="str">
        <f>"A: "&amp;COUNTIF(BN3:BN53,"A")&amp;", M: "&amp;COUNTIF(BN3:BN53,"M")&amp;", AM: "&amp;COUNTIF(BN3:BN53,"AM")&amp;", S: "&amp;COUNTIF(BN3:BN53,"S")&amp;", SA: "&amp;COUNTIF(BN3:BN53,"SA")&amp;", SAM: "&amp;COUNTIF(BN3:BN53,"SAM")</f>
        <v>A: 13, M: 3, AM: 28, S: 0, SA: 2, SAM: 5</v>
      </c>
    </row>
    <row r="2" spans="1:74" ht="15.75" customHeight="1" x14ac:dyDescent="0.2">
      <c r="A2" s="13" t="s">
        <v>17</v>
      </c>
      <c r="B2" s="13" t="s">
        <v>2146</v>
      </c>
      <c r="C2" s="13" t="s">
        <v>14</v>
      </c>
      <c r="D2" s="12" t="s">
        <v>1871</v>
      </c>
      <c r="E2" s="13" t="s">
        <v>2221</v>
      </c>
      <c r="F2" s="13" t="s">
        <v>1</v>
      </c>
      <c r="G2" s="13" t="s">
        <v>2</v>
      </c>
      <c r="H2" s="13" t="s">
        <v>1851</v>
      </c>
      <c r="I2" s="13" t="s">
        <v>1852</v>
      </c>
      <c r="J2" s="66" t="s">
        <v>1772</v>
      </c>
      <c r="K2" s="66" t="s">
        <v>1773</v>
      </c>
      <c r="L2" s="66" t="s">
        <v>1774</v>
      </c>
      <c r="M2" s="66" t="s">
        <v>1775</v>
      </c>
      <c r="N2" s="66" t="s">
        <v>1777</v>
      </c>
      <c r="O2" s="66" t="s">
        <v>2028</v>
      </c>
      <c r="P2" s="66" t="s">
        <v>2087</v>
      </c>
      <c r="Q2" s="66" t="s">
        <v>1780</v>
      </c>
      <c r="R2" s="66" t="s">
        <v>1781</v>
      </c>
      <c r="S2" s="66" t="s">
        <v>1833</v>
      </c>
      <c r="T2" s="66" t="s">
        <v>2086</v>
      </c>
      <c r="U2" s="66" t="s">
        <v>2126</v>
      </c>
      <c r="V2" s="66" t="s">
        <v>1778</v>
      </c>
      <c r="W2" s="66" t="s">
        <v>2228</v>
      </c>
      <c r="X2" s="66" t="s">
        <v>2049</v>
      </c>
      <c r="Y2" s="66" t="s">
        <v>2063</v>
      </c>
      <c r="Z2" s="66" t="s">
        <v>1834</v>
      </c>
      <c r="AA2" s="66" t="s">
        <v>2091</v>
      </c>
      <c r="AB2" s="13" t="s">
        <v>61</v>
      </c>
      <c r="AC2" s="14" t="s">
        <v>70</v>
      </c>
      <c r="AD2" s="12" t="s">
        <v>68</v>
      </c>
      <c r="AE2" s="12" t="s">
        <v>125</v>
      </c>
      <c r="AF2" s="12" t="s">
        <v>2238</v>
      </c>
      <c r="AG2" s="12" t="s">
        <v>2136</v>
      </c>
      <c r="AH2" s="13" t="s">
        <v>48</v>
      </c>
      <c r="AI2" s="104" t="s">
        <v>1842</v>
      </c>
      <c r="AJ2" s="104" t="s">
        <v>1843</v>
      </c>
      <c r="AK2" s="13" t="s">
        <v>62</v>
      </c>
      <c r="AL2" s="138" t="s">
        <v>1798</v>
      </c>
      <c r="AM2" s="13" t="s">
        <v>2233</v>
      </c>
      <c r="AN2" s="13" t="s">
        <v>2147</v>
      </c>
      <c r="AO2" s="13" t="s">
        <v>2145</v>
      </c>
      <c r="AP2" s="12" t="s">
        <v>2234</v>
      </c>
      <c r="AQ2" s="13" t="s">
        <v>2235</v>
      </c>
      <c r="AR2" s="132" t="s">
        <v>2148</v>
      </c>
      <c r="AS2" s="13" t="s">
        <v>2149</v>
      </c>
      <c r="AT2" s="134" t="s">
        <v>2406</v>
      </c>
      <c r="AU2" s="134" t="s">
        <v>2407</v>
      </c>
      <c r="AV2" s="134" t="s">
        <v>2280</v>
      </c>
      <c r="AW2" s="66" t="s">
        <v>2150</v>
      </c>
      <c r="AX2" s="66" t="s">
        <v>2151</v>
      </c>
      <c r="AY2" s="66" t="s">
        <v>2152</v>
      </c>
      <c r="AZ2" s="66" t="s">
        <v>2153</v>
      </c>
      <c r="BA2" s="66" t="s">
        <v>2154</v>
      </c>
      <c r="BB2" s="66" t="s">
        <v>2222</v>
      </c>
      <c r="BC2" s="66" t="s">
        <v>2223</v>
      </c>
      <c r="BD2" s="66" t="s">
        <v>2155</v>
      </c>
      <c r="BE2" s="66" t="s">
        <v>2156</v>
      </c>
      <c r="BF2" s="66" t="s">
        <v>2224</v>
      </c>
      <c r="BG2" s="66" t="s">
        <v>2225</v>
      </c>
      <c r="BH2" s="66" t="s">
        <v>2226</v>
      </c>
      <c r="BI2" s="66" t="s">
        <v>2157</v>
      </c>
      <c r="BJ2" s="66" t="s">
        <v>2227</v>
      </c>
      <c r="BK2" s="66" t="s">
        <v>2229</v>
      </c>
      <c r="BL2" s="66" t="s">
        <v>2230</v>
      </c>
      <c r="BM2" s="66" t="s">
        <v>2231</v>
      </c>
      <c r="BN2" s="66" t="s">
        <v>2232</v>
      </c>
      <c r="BO2" s="13" t="s">
        <v>2158</v>
      </c>
      <c r="BP2" s="13" t="s">
        <v>2236</v>
      </c>
      <c r="BQ2" s="12" t="s">
        <v>2159</v>
      </c>
      <c r="BR2" s="12" t="s">
        <v>2237</v>
      </c>
      <c r="BS2" s="12" t="s">
        <v>2239</v>
      </c>
      <c r="BT2" s="13" t="s">
        <v>2160</v>
      </c>
      <c r="BU2" s="104" t="s">
        <v>2161</v>
      </c>
      <c r="BV2" s="104" t="s">
        <v>2162</v>
      </c>
    </row>
    <row r="3" spans="1:74" s="130" customFormat="1" ht="375.75" customHeight="1" collapsed="1" x14ac:dyDescent="0.2">
      <c r="A3" s="7" t="s">
        <v>29</v>
      </c>
      <c r="B3" s="7" t="s">
        <v>30</v>
      </c>
      <c r="C3" s="7" t="s">
        <v>15</v>
      </c>
      <c r="D3" s="6" t="s">
        <v>1868</v>
      </c>
      <c r="E3" s="7" t="s">
        <v>2041</v>
      </c>
      <c r="F3" s="7" t="s">
        <v>2042</v>
      </c>
      <c r="G3" s="7" t="s">
        <v>2059</v>
      </c>
      <c r="H3" s="86">
        <v>40725</v>
      </c>
      <c r="I3" s="86">
        <v>43070</v>
      </c>
      <c r="J3" s="65">
        <v>1</v>
      </c>
      <c r="K3" s="65">
        <v>1</v>
      </c>
      <c r="L3" s="65"/>
      <c r="M3" s="65"/>
      <c r="N3" s="65"/>
      <c r="O3" s="65">
        <v>1</v>
      </c>
      <c r="P3" s="65"/>
      <c r="Q3" s="65"/>
      <c r="R3" s="65"/>
      <c r="S3" s="7">
        <v>1</v>
      </c>
      <c r="T3" s="7"/>
      <c r="U3" s="65">
        <f t="shared" ref="U3:U34" si="2">IF(SUM(J3:T3)&gt;1,1,0)</f>
        <v>1</v>
      </c>
      <c r="V3" s="65"/>
      <c r="W3" s="65"/>
      <c r="X3" s="7"/>
      <c r="Y3" s="7"/>
      <c r="Z3" s="65" t="s">
        <v>1859</v>
      </c>
      <c r="AA3" s="65" t="s">
        <v>1785</v>
      </c>
      <c r="AB3" s="7" t="s">
        <v>85</v>
      </c>
      <c r="AC3" s="9" t="s">
        <v>2043</v>
      </c>
      <c r="AD3" s="6">
        <v>1</v>
      </c>
      <c r="AE3" s="6">
        <v>16</v>
      </c>
      <c r="AF3" s="6">
        <v>8</v>
      </c>
      <c r="AG3" s="6"/>
      <c r="AH3" s="63" t="s">
        <v>2044</v>
      </c>
      <c r="AI3" s="64">
        <v>24</v>
      </c>
      <c r="AJ3" s="64">
        <v>94</v>
      </c>
      <c r="AK3" s="7" t="s">
        <v>31</v>
      </c>
      <c r="AL3" s="140" t="s">
        <v>1779</v>
      </c>
      <c r="AM3" s="7" t="str">
        <f t="shared" ref="AM3:AM34" si="3">IF($A3="Deutschland","Germany",$A3)</f>
        <v>Bayern</v>
      </c>
      <c r="AN3" s="7" t="s">
        <v>2170</v>
      </c>
      <c r="AO3" s="7" t="str">
        <f>VLOOKUP(C3,Kategorien!$A$1:$D$4,4,FALSE)</f>
        <v>1 experiment</v>
      </c>
      <c r="AP3" s="6" t="str">
        <f t="shared" ref="AP3:AP34" si="4">IF($D3="p","p",IF($D3="w","s",IF(OR($D3="wp",$D3="pw"),"sp","?")))</f>
        <v>s</v>
      </c>
      <c r="AQ3" s="7" t="str">
        <f t="shared" ref="AQ3:AQ24" si="5">E3</f>
        <v>Bayerische Landesanstalt für Landwirtschaft, Institut für Landtechnik und Tierhaltung (Dr. Christina Jais, Miriam Abriel, Anja Müller)</v>
      </c>
      <c r="AR3" s="7" t="str">
        <f t="shared" ref="AR3:AR24" si="6">F3</f>
        <v>christina.jais@lfl.bayern.de; miriam.abriel@lfl.bayern.de; anja.mueller@LfL.bayern.de</v>
      </c>
      <c r="AS3" s="7" t="s">
        <v>2323</v>
      </c>
      <c r="AT3" s="86">
        <f t="shared" ref="AT3:AT34" si="7">H3</f>
        <v>40725</v>
      </c>
      <c r="AU3" s="86">
        <f t="shared" ref="AU3:AU34" si="8">I3</f>
        <v>43070</v>
      </c>
      <c r="AV3" s="86" t="str">
        <f>TEXT(AT3,"MM/JJ")&amp;" - "&amp;TEXT(AU3,"MM/jj")</f>
        <v>07/11 - 12/17</v>
      </c>
      <c r="AW3" s="65">
        <f t="shared" ref="AW3:AW34" si="9">J3</f>
        <v>1</v>
      </c>
      <c r="AX3" s="65">
        <f t="shared" ref="AX3:AX34" si="10">K3</f>
        <v>1</v>
      </c>
      <c r="AY3" s="65">
        <f t="shared" ref="AY3:AY34" si="11">L3</f>
        <v>0</v>
      </c>
      <c r="AZ3" s="65">
        <f t="shared" ref="AZ3:AZ34" si="12">M3</f>
        <v>0</v>
      </c>
      <c r="BA3" s="65">
        <f t="shared" ref="BA3:BA34" si="13">N3</f>
        <v>0</v>
      </c>
      <c r="BB3" s="65">
        <f t="shared" ref="BB3:BB34" si="14">O3</f>
        <v>1</v>
      </c>
      <c r="BC3" s="65">
        <f t="shared" ref="BC3:BC34" si="15">P3</f>
        <v>0</v>
      </c>
      <c r="BD3" s="65">
        <f t="shared" ref="BD3:BD34" si="16">Q3</f>
        <v>0</v>
      </c>
      <c r="BE3" s="65">
        <f t="shared" ref="BE3:BE34" si="17">R3</f>
        <v>0</v>
      </c>
      <c r="BF3" s="65">
        <f t="shared" ref="BF3:BF34" si="18">S3</f>
        <v>1</v>
      </c>
      <c r="BG3" s="65">
        <f t="shared" ref="BG3:BG34" si="19">T3</f>
        <v>0</v>
      </c>
      <c r="BH3" s="65">
        <f t="shared" ref="BH3:BH34" si="20">U3</f>
        <v>1</v>
      </c>
      <c r="BI3" s="65">
        <f t="shared" ref="BI3:BI34" si="21">V3</f>
        <v>0</v>
      </c>
      <c r="BJ3" s="65">
        <f t="shared" ref="BJ3:BJ34" si="22">W3</f>
        <v>0</v>
      </c>
      <c r="BK3" s="65">
        <f t="shared" ref="BK3:BK34" si="23">X3</f>
        <v>0</v>
      </c>
      <c r="BL3" s="65">
        <f t="shared" ref="BL3:BL34" si="24">Y3</f>
        <v>0</v>
      </c>
      <c r="BM3" s="65" t="str">
        <f t="shared" ref="BM3:BM34" si="25">Z3</f>
        <v>Schwarzenau</v>
      </c>
      <c r="BN3" s="65" t="s">
        <v>1785</v>
      </c>
      <c r="BO3" s="7" t="s">
        <v>2300</v>
      </c>
      <c r="BP3" s="7"/>
      <c r="BQ3" s="6">
        <v>1</v>
      </c>
      <c r="BR3" s="6">
        <v>16</v>
      </c>
      <c r="BS3" s="6">
        <v>8</v>
      </c>
      <c r="BT3" s="63" t="s">
        <v>2378</v>
      </c>
      <c r="BU3" s="6">
        <f t="shared" ref="BU3:BU34" si="26">IF(AI3="","",AI3)</f>
        <v>24</v>
      </c>
      <c r="BV3" s="6">
        <f t="shared" ref="BV3:BV34" si="27">IF(AJ3="","",AJ3)</f>
        <v>94</v>
      </c>
    </row>
    <row r="4" spans="1:74" s="108" customFormat="1" ht="176.25" customHeight="1" x14ac:dyDescent="0.2">
      <c r="A4" s="7" t="s">
        <v>32</v>
      </c>
      <c r="B4" s="7" t="s">
        <v>1838</v>
      </c>
      <c r="C4" s="7" t="s">
        <v>15</v>
      </c>
      <c r="D4" s="6" t="s">
        <v>1869</v>
      </c>
      <c r="E4" s="7" t="s">
        <v>1837</v>
      </c>
      <c r="F4" s="7" t="s">
        <v>90</v>
      </c>
      <c r="G4" s="7" t="s">
        <v>2060</v>
      </c>
      <c r="H4" s="86">
        <v>40909</v>
      </c>
      <c r="I4" s="86">
        <v>42339</v>
      </c>
      <c r="J4" s="65"/>
      <c r="K4" s="65"/>
      <c r="L4" s="65"/>
      <c r="M4" s="65"/>
      <c r="N4" s="65"/>
      <c r="O4" s="65"/>
      <c r="P4" s="65"/>
      <c r="Q4" s="65"/>
      <c r="R4" s="65"/>
      <c r="S4" s="65"/>
      <c r="T4" s="65"/>
      <c r="U4" s="65">
        <f t="shared" si="2"/>
        <v>0</v>
      </c>
      <c r="V4" s="65"/>
      <c r="W4" s="65"/>
      <c r="X4" s="65"/>
      <c r="Y4" s="65"/>
      <c r="Z4" s="65" t="s">
        <v>1862</v>
      </c>
      <c r="AA4" s="65" t="s">
        <v>1787</v>
      </c>
      <c r="AB4" s="7" t="s">
        <v>1839</v>
      </c>
      <c r="AC4" s="9" t="s">
        <v>1840</v>
      </c>
      <c r="AD4" s="6">
        <v>1</v>
      </c>
      <c r="AE4" s="6">
        <v>8</v>
      </c>
      <c r="AF4" s="6"/>
      <c r="AG4" s="6"/>
      <c r="AH4" s="7" t="s">
        <v>1841</v>
      </c>
      <c r="AI4" s="6">
        <v>0</v>
      </c>
      <c r="AJ4" s="6">
        <v>85</v>
      </c>
      <c r="AK4" s="7" t="s">
        <v>2073</v>
      </c>
      <c r="AL4" s="140" t="s">
        <v>1844</v>
      </c>
      <c r="AM4" s="7" t="str">
        <f t="shared" si="3"/>
        <v>Brandenburg</v>
      </c>
      <c r="AN4" s="7" t="s">
        <v>2175</v>
      </c>
      <c r="AO4" s="7" t="str">
        <f>VLOOKUP(C4,Kategorien!$A$1:$D$4,4,FALSE)</f>
        <v>1 experiment</v>
      </c>
      <c r="AP4" s="6" t="str">
        <f t="shared" si="4"/>
        <v>p</v>
      </c>
      <c r="AQ4" s="7" t="str">
        <f t="shared" si="5"/>
        <v>Brandenburger Landesamt für Ländliche Entwicklung, Landwirtschaft und Flurneuordnung (Dr. Thomas Paulke)</v>
      </c>
      <c r="AR4" s="7" t="str">
        <f t="shared" si="6"/>
        <v>thomas.paulke@lelf.brandenburg.de</v>
      </c>
      <c r="AS4" s="7" t="s">
        <v>2176</v>
      </c>
      <c r="AT4" s="86">
        <f t="shared" si="7"/>
        <v>40909</v>
      </c>
      <c r="AU4" s="86">
        <f t="shared" si="8"/>
        <v>42339</v>
      </c>
      <c r="AV4" s="86" t="str">
        <f t="shared" ref="AV4:AV53" si="28">TEXT(AT4,"MM/JJ")&amp;" - "&amp;TEXT(AU4,"MM/jj")</f>
        <v>01/12 - 12/15</v>
      </c>
      <c r="AW4" s="65">
        <f t="shared" si="9"/>
        <v>0</v>
      </c>
      <c r="AX4" s="65">
        <f t="shared" si="10"/>
        <v>0</v>
      </c>
      <c r="AY4" s="65">
        <f t="shared" si="11"/>
        <v>0</v>
      </c>
      <c r="AZ4" s="65">
        <f t="shared" si="12"/>
        <v>0</v>
      </c>
      <c r="BA4" s="65">
        <f t="shared" si="13"/>
        <v>0</v>
      </c>
      <c r="BB4" s="65">
        <f t="shared" si="14"/>
        <v>0</v>
      </c>
      <c r="BC4" s="65">
        <f t="shared" si="15"/>
        <v>0</v>
      </c>
      <c r="BD4" s="65">
        <f t="shared" si="16"/>
        <v>0</v>
      </c>
      <c r="BE4" s="65">
        <f t="shared" si="17"/>
        <v>0</v>
      </c>
      <c r="BF4" s="65">
        <f t="shared" si="18"/>
        <v>0</v>
      </c>
      <c r="BG4" s="65">
        <f t="shared" si="19"/>
        <v>0</v>
      </c>
      <c r="BH4" s="65">
        <f t="shared" si="20"/>
        <v>0</v>
      </c>
      <c r="BI4" s="65">
        <f t="shared" si="21"/>
        <v>0</v>
      </c>
      <c r="BJ4" s="65">
        <f t="shared" si="22"/>
        <v>0</v>
      </c>
      <c r="BK4" s="65">
        <f t="shared" si="23"/>
        <v>0</v>
      </c>
      <c r="BL4" s="65">
        <f t="shared" si="24"/>
        <v>0</v>
      </c>
      <c r="BM4" s="65" t="str">
        <f t="shared" si="25"/>
        <v>(Schwarzenau+)</v>
      </c>
      <c r="BN4" s="65" t="s">
        <v>1787</v>
      </c>
      <c r="BO4" s="7" t="s">
        <v>2301</v>
      </c>
      <c r="BP4" s="7"/>
      <c r="BQ4" s="6">
        <v>1</v>
      </c>
      <c r="BR4" s="6">
        <v>8</v>
      </c>
      <c r="BS4" s="6">
        <v>0</v>
      </c>
      <c r="BT4" s="7" t="s">
        <v>2379</v>
      </c>
      <c r="BU4" s="6">
        <f t="shared" si="26"/>
        <v>0</v>
      </c>
      <c r="BV4" s="6">
        <f t="shared" si="27"/>
        <v>85</v>
      </c>
    </row>
    <row r="5" spans="1:74" s="108" customFormat="1" ht="360" customHeight="1" x14ac:dyDescent="0.2">
      <c r="A5" s="5" t="s">
        <v>49</v>
      </c>
      <c r="B5" s="5" t="s">
        <v>137</v>
      </c>
      <c r="C5" s="7" t="s">
        <v>15</v>
      </c>
      <c r="D5" s="6" t="s">
        <v>1868</v>
      </c>
      <c r="E5" s="7" t="s">
        <v>79</v>
      </c>
      <c r="F5" s="5" t="s">
        <v>50</v>
      </c>
      <c r="G5" s="5" t="s">
        <v>59</v>
      </c>
      <c r="H5" s="87">
        <v>40909</v>
      </c>
      <c r="I5" s="87">
        <v>41974</v>
      </c>
      <c r="J5" s="67">
        <v>1</v>
      </c>
      <c r="K5" s="67"/>
      <c r="L5" s="67"/>
      <c r="M5" s="67"/>
      <c r="N5" s="67"/>
      <c r="O5" s="67"/>
      <c r="P5" s="67"/>
      <c r="Q5" s="67"/>
      <c r="R5" s="67"/>
      <c r="S5" s="67"/>
      <c r="T5" s="67"/>
      <c r="U5" s="65">
        <f t="shared" si="2"/>
        <v>0</v>
      </c>
      <c r="V5" s="67">
        <v>1</v>
      </c>
      <c r="W5" s="67"/>
      <c r="X5" s="67"/>
      <c r="Y5" s="67"/>
      <c r="Z5" s="67" t="s">
        <v>1861</v>
      </c>
      <c r="AA5" s="67" t="s">
        <v>1785</v>
      </c>
      <c r="AB5" s="5" t="s">
        <v>60</v>
      </c>
      <c r="AC5" s="10"/>
      <c r="AD5" s="8">
        <v>3</v>
      </c>
      <c r="AE5" s="6" t="s">
        <v>2131</v>
      </c>
      <c r="AF5" s="6"/>
      <c r="AG5" s="6" t="s">
        <v>138</v>
      </c>
      <c r="AH5" s="5" t="s">
        <v>139</v>
      </c>
      <c r="AI5" s="8"/>
      <c r="AJ5" s="8"/>
      <c r="AK5" s="5" t="s">
        <v>140</v>
      </c>
      <c r="AL5" s="140"/>
      <c r="AM5" s="7" t="str">
        <f t="shared" si="3"/>
        <v>Schleswig-Holstein</v>
      </c>
      <c r="AN5" s="5" t="s">
        <v>2181</v>
      </c>
      <c r="AO5" s="7" t="str">
        <f>VLOOKUP(C5,Kategorien!$A$1:$D$4,4,FALSE)</f>
        <v>1 experiment</v>
      </c>
      <c r="AP5" s="6" t="str">
        <f t="shared" si="4"/>
        <v>s</v>
      </c>
      <c r="AQ5" s="7" t="str">
        <f t="shared" si="5"/>
        <v>Institut für Tierzucht und Tierhaltung, CAU Kiel (Prof. Dr. J. Krieter, TA Christina Veit, TA Svantje Asmussen, Dr. Imke Traulsen)</v>
      </c>
      <c r="AR5" s="7" t="str">
        <f t="shared" si="6"/>
        <v>jkrieter@tierzucht.uni-kiel.de</v>
      </c>
      <c r="AS5" s="5" t="s">
        <v>2182</v>
      </c>
      <c r="AT5" s="86">
        <f t="shared" si="7"/>
        <v>40909</v>
      </c>
      <c r="AU5" s="86">
        <f t="shared" si="8"/>
        <v>41974</v>
      </c>
      <c r="AV5" s="86" t="str">
        <f t="shared" si="28"/>
        <v>01/12 - 12/14</v>
      </c>
      <c r="AW5" s="65">
        <f t="shared" si="9"/>
        <v>1</v>
      </c>
      <c r="AX5" s="65">
        <f t="shared" si="10"/>
        <v>0</v>
      </c>
      <c r="AY5" s="65">
        <f t="shared" si="11"/>
        <v>0</v>
      </c>
      <c r="AZ5" s="65">
        <f t="shared" si="12"/>
        <v>0</v>
      </c>
      <c r="BA5" s="65">
        <f t="shared" si="13"/>
        <v>0</v>
      </c>
      <c r="BB5" s="65">
        <f t="shared" si="14"/>
        <v>0</v>
      </c>
      <c r="BC5" s="65">
        <f t="shared" si="15"/>
        <v>0</v>
      </c>
      <c r="BD5" s="65">
        <f t="shared" si="16"/>
        <v>0</v>
      </c>
      <c r="BE5" s="65">
        <f t="shared" si="17"/>
        <v>0</v>
      </c>
      <c r="BF5" s="65">
        <f t="shared" si="18"/>
        <v>0</v>
      </c>
      <c r="BG5" s="65">
        <f t="shared" si="19"/>
        <v>0</v>
      </c>
      <c r="BH5" s="65">
        <f t="shared" si="20"/>
        <v>0</v>
      </c>
      <c r="BI5" s="65">
        <f t="shared" si="21"/>
        <v>1</v>
      </c>
      <c r="BJ5" s="65">
        <f t="shared" si="22"/>
        <v>0</v>
      </c>
      <c r="BK5" s="65">
        <f t="shared" si="23"/>
        <v>0</v>
      </c>
      <c r="BL5" s="65">
        <f t="shared" si="24"/>
        <v>0</v>
      </c>
      <c r="BM5" s="65" t="str">
        <f t="shared" si="25"/>
        <v>Schwarzenau+</v>
      </c>
      <c r="BN5" s="67" t="s">
        <v>1785</v>
      </c>
      <c r="BO5" s="5" t="s">
        <v>2285</v>
      </c>
      <c r="BP5" s="5"/>
      <c r="BQ5" s="8">
        <v>3</v>
      </c>
      <c r="BR5" s="8" t="s">
        <v>2339</v>
      </c>
      <c r="BS5" s="8">
        <v>0</v>
      </c>
      <c r="BT5" s="5" t="s">
        <v>2380</v>
      </c>
      <c r="BU5" s="6" t="str">
        <f t="shared" si="26"/>
        <v/>
      </c>
      <c r="BV5" s="6" t="str">
        <f t="shared" si="27"/>
        <v/>
      </c>
    </row>
    <row r="6" spans="1:74" ht="341.25" customHeight="1" x14ac:dyDescent="0.2">
      <c r="A6" s="7" t="s">
        <v>153</v>
      </c>
      <c r="B6" s="7" t="s">
        <v>173</v>
      </c>
      <c r="C6" s="7" t="s">
        <v>15</v>
      </c>
      <c r="D6" s="6" t="s">
        <v>1869</v>
      </c>
      <c r="E6" s="7" t="s">
        <v>154</v>
      </c>
      <c r="F6" s="7" t="s">
        <v>155</v>
      </c>
      <c r="G6" s="7" t="s">
        <v>174</v>
      </c>
      <c r="H6" s="86">
        <v>40909</v>
      </c>
      <c r="I6" s="86">
        <v>41974</v>
      </c>
      <c r="J6" s="65">
        <v>1</v>
      </c>
      <c r="Q6" s="65">
        <v>1</v>
      </c>
      <c r="U6" s="65">
        <f t="shared" si="2"/>
        <v>1</v>
      </c>
      <c r="AA6" s="65" t="s">
        <v>1785</v>
      </c>
      <c r="AB6" s="7" t="s">
        <v>2071</v>
      </c>
      <c r="AD6" s="6">
        <v>1</v>
      </c>
      <c r="AE6" s="6">
        <v>3</v>
      </c>
      <c r="AF6" s="6">
        <v>8</v>
      </c>
      <c r="AG6" s="6" t="s">
        <v>2141</v>
      </c>
      <c r="AH6" s="7" t="s">
        <v>2075</v>
      </c>
      <c r="AI6" s="6">
        <v>50</v>
      </c>
      <c r="AK6" s="7" t="s">
        <v>178</v>
      </c>
      <c r="AM6" s="7" t="str">
        <f t="shared" si="3"/>
        <v>Thüringen</v>
      </c>
      <c r="AN6" s="7" t="s">
        <v>2186</v>
      </c>
      <c r="AO6" s="7" t="str">
        <f>VLOOKUP(C6,Kategorien!$A$1:$D$4,4,FALSE)</f>
        <v>1 experiment</v>
      </c>
      <c r="AP6" s="6" t="str">
        <f t="shared" si="4"/>
        <v>p</v>
      </c>
      <c r="AQ6" s="7" t="str">
        <f t="shared" si="5"/>
        <v>Thüringer Landesanstalt für Landwirtschaft, Jena (TLL), Dr. Thomas Bauer, Katrin Rau</v>
      </c>
      <c r="AR6" s="7" t="str">
        <f t="shared" si="6"/>
        <v>thomas.bauer@tll.thueringen.de</v>
      </c>
      <c r="AS6" s="7" t="s">
        <v>2187</v>
      </c>
      <c r="AT6" s="86">
        <f t="shared" si="7"/>
        <v>40909</v>
      </c>
      <c r="AU6" s="86">
        <f t="shared" si="8"/>
        <v>41974</v>
      </c>
      <c r="AV6" s="86" t="str">
        <f t="shared" si="28"/>
        <v>01/12 - 12/14</v>
      </c>
      <c r="AW6" s="65">
        <f t="shared" si="9"/>
        <v>1</v>
      </c>
      <c r="AX6" s="65">
        <f t="shared" si="10"/>
        <v>0</v>
      </c>
      <c r="AY6" s="65">
        <f t="shared" si="11"/>
        <v>0</v>
      </c>
      <c r="AZ6" s="65">
        <f t="shared" si="12"/>
        <v>0</v>
      </c>
      <c r="BA6" s="65">
        <f t="shared" si="13"/>
        <v>0</v>
      </c>
      <c r="BB6" s="65">
        <f t="shared" si="14"/>
        <v>0</v>
      </c>
      <c r="BC6" s="65">
        <f t="shared" si="15"/>
        <v>0</v>
      </c>
      <c r="BD6" s="65">
        <f t="shared" si="16"/>
        <v>1</v>
      </c>
      <c r="BE6" s="65">
        <f t="shared" si="17"/>
        <v>0</v>
      </c>
      <c r="BF6" s="65">
        <f t="shared" si="18"/>
        <v>0</v>
      </c>
      <c r="BG6" s="65">
        <f t="shared" si="19"/>
        <v>0</v>
      </c>
      <c r="BH6" s="65">
        <f t="shared" si="20"/>
        <v>1</v>
      </c>
      <c r="BI6" s="65">
        <f t="shared" si="21"/>
        <v>0</v>
      </c>
      <c r="BJ6" s="65">
        <f t="shared" si="22"/>
        <v>0</v>
      </c>
      <c r="BK6" s="65">
        <f t="shared" si="23"/>
        <v>0</v>
      </c>
      <c r="BL6" s="65">
        <f t="shared" si="24"/>
        <v>0</v>
      </c>
      <c r="BM6" s="65">
        <f t="shared" si="25"/>
        <v>0</v>
      </c>
      <c r="BN6" s="65" t="s">
        <v>1785</v>
      </c>
      <c r="BO6" s="7" t="s">
        <v>2291</v>
      </c>
      <c r="BQ6" s="6">
        <v>1</v>
      </c>
      <c r="BR6" s="6">
        <v>3</v>
      </c>
      <c r="BS6" s="6">
        <v>8</v>
      </c>
      <c r="BT6" s="7" t="s">
        <v>2381</v>
      </c>
      <c r="BU6" s="6">
        <f t="shared" si="26"/>
        <v>50</v>
      </c>
      <c r="BV6" s="6" t="str">
        <f t="shared" si="27"/>
        <v/>
      </c>
    </row>
    <row r="7" spans="1:74" ht="153.75" customHeight="1" x14ac:dyDescent="0.2">
      <c r="A7" s="7" t="s">
        <v>38</v>
      </c>
      <c r="B7" s="7" t="s">
        <v>1825</v>
      </c>
      <c r="C7" s="7" t="s">
        <v>15</v>
      </c>
      <c r="D7" s="6" t="s">
        <v>1869</v>
      </c>
      <c r="E7" s="7" t="s">
        <v>78</v>
      </c>
      <c r="F7" s="7" t="s">
        <v>5</v>
      </c>
      <c r="G7" s="7" t="s">
        <v>7</v>
      </c>
      <c r="H7" s="86">
        <v>40969</v>
      </c>
      <c r="I7" s="86">
        <v>41122</v>
      </c>
      <c r="U7" s="65">
        <f t="shared" si="2"/>
        <v>0</v>
      </c>
      <c r="V7" s="65">
        <v>1</v>
      </c>
      <c r="Z7" s="65" t="s">
        <v>1859</v>
      </c>
      <c r="AA7" s="65" t="s">
        <v>1784</v>
      </c>
      <c r="AB7" s="7" t="s">
        <v>118</v>
      </c>
      <c r="AD7" s="6">
        <v>2</v>
      </c>
      <c r="AE7" s="6" t="s">
        <v>104</v>
      </c>
      <c r="AF7" s="6" t="s">
        <v>105</v>
      </c>
      <c r="AH7" s="63" t="s">
        <v>106</v>
      </c>
      <c r="AI7" s="64"/>
      <c r="AJ7" s="64"/>
      <c r="AK7" s="63" t="s">
        <v>107</v>
      </c>
      <c r="AM7" s="7" t="str">
        <f t="shared" si="3"/>
        <v>Niedersachsen</v>
      </c>
      <c r="AN7" s="7" t="s">
        <v>2179</v>
      </c>
      <c r="AO7" s="7" t="str">
        <f>VLOOKUP(C7,Kategorien!$A$1:$D$4,4,FALSE)</f>
        <v>1 experiment</v>
      </c>
      <c r="AP7" s="6" t="str">
        <f t="shared" si="4"/>
        <v>p</v>
      </c>
      <c r="AQ7" s="7" t="str">
        <f t="shared" si="5"/>
        <v>Institut für Tierschutz und Tierhaltung im Friedrich-Loeffler-Institut (Dr. Sabine Dippel, Dr. Lars Schrader); Christian-Albrechts-Universität zu Kiel (MSc agr Eva Pohlmann, Prof. E. Hartung); Land Niedersachsen (Förderung)</v>
      </c>
      <c r="AR7" s="7" t="str">
        <f t="shared" si="6"/>
        <v>sabine.dippel@fli.bund.de</v>
      </c>
      <c r="AS7" s="7" t="s">
        <v>2180</v>
      </c>
      <c r="AT7" s="86">
        <f t="shared" si="7"/>
        <v>40969</v>
      </c>
      <c r="AU7" s="86">
        <f t="shared" si="8"/>
        <v>41122</v>
      </c>
      <c r="AV7" s="86" t="str">
        <f t="shared" si="28"/>
        <v>03/12 - 08/12</v>
      </c>
      <c r="AW7" s="65">
        <f t="shared" si="9"/>
        <v>0</v>
      </c>
      <c r="AX7" s="65">
        <f t="shared" si="10"/>
        <v>0</v>
      </c>
      <c r="AY7" s="65">
        <f t="shared" si="11"/>
        <v>0</v>
      </c>
      <c r="AZ7" s="65">
        <f t="shared" si="12"/>
        <v>0</v>
      </c>
      <c r="BA7" s="65">
        <f t="shared" si="13"/>
        <v>0</v>
      </c>
      <c r="BB7" s="65">
        <f t="shared" si="14"/>
        <v>0</v>
      </c>
      <c r="BC7" s="65">
        <f t="shared" si="15"/>
        <v>0</v>
      </c>
      <c r="BD7" s="65">
        <f t="shared" si="16"/>
        <v>0</v>
      </c>
      <c r="BE7" s="65">
        <f t="shared" si="17"/>
        <v>0</v>
      </c>
      <c r="BF7" s="65">
        <f t="shared" si="18"/>
        <v>0</v>
      </c>
      <c r="BG7" s="65">
        <f t="shared" si="19"/>
        <v>0</v>
      </c>
      <c r="BH7" s="65">
        <f t="shared" si="20"/>
        <v>0</v>
      </c>
      <c r="BI7" s="65">
        <f t="shared" si="21"/>
        <v>1</v>
      </c>
      <c r="BJ7" s="65">
        <f t="shared" si="22"/>
        <v>0</v>
      </c>
      <c r="BK7" s="65">
        <f t="shared" si="23"/>
        <v>0</v>
      </c>
      <c r="BL7" s="65">
        <f t="shared" si="24"/>
        <v>0</v>
      </c>
      <c r="BM7" s="65" t="str">
        <f t="shared" si="25"/>
        <v>Schwarzenau</v>
      </c>
      <c r="BN7" s="65" t="s">
        <v>1784</v>
      </c>
      <c r="BO7" s="7" t="s">
        <v>2299</v>
      </c>
      <c r="BQ7" s="6">
        <v>2</v>
      </c>
      <c r="BR7" s="6" t="s">
        <v>104</v>
      </c>
      <c r="BS7" s="6" t="s">
        <v>2353</v>
      </c>
      <c r="BT7" s="63" t="s">
        <v>2382</v>
      </c>
      <c r="BU7" s="6" t="str">
        <f t="shared" si="26"/>
        <v/>
      </c>
      <c r="BV7" s="6" t="str">
        <f t="shared" si="27"/>
        <v/>
      </c>
    </row>
    <row r="8" spans="1:74" ht="360.75" customHeight="1" x14ac:dyDescent="0.2">
      <c r="A8" s="7" t="s">
        <v>38</v>
      </c>
      <c r="B8" s="7" t="s">
        <v>39</v>
      </c>
      <c r="C8" s="7" t="s">
        <v>15</v>
      </c>
      <c r="D8" s="6" t="s">
        <v>1869</v>
      </c>
      <c r="E8" s="7" t="s">
        <v>81</v>
      </c>
      <c r="F8" s="7" t="s">
        <v>5</v>
      </c>
      <c r="G8" s="7" t="s">
        <v>9</v>
      </c>
      <c r="H8" s="86">
        <v>41183</v>
      </c>
      <c r="I8" s="86">
        <v>41883</v>
      </c>
      <c r="J8" s="65">
        <v>1</v>
      </c>
      <c r="K8" s="65">
        <v>1</v>
      </c>
      <c r="U8" s="65">
        <f t="shared" si="2"/>
        <v>1</v>
      </c>
      <c r="Z8" s="65" t="s">
        <v>1861</v>
      </c>
      <c r="AA8" s="65" t="s">
        <v>1785</v>
      </c>
      <c r="AB8" s="7" t="s">
        <v>10</v>
      </c>
      <c r="AC8" s="9" t="s">
        <v>121</v>
      </c>
      <c r="AD8" s="6">
        <v>2</v>
      </c>
      <c r="AE8" s="6">
        <v>3</v>
      </c>
      <c r="AF8" s="6" t="s">
        <v>122</v>
      </c>
      <c r="AH8" s="63" t="s">
        <v>67</v>
      </c>
      <c r="AI8" s="64"/>
      <c r="AJ8" s="64">
        <v>72</v>
      </c>
      <c r="AK8" s="63"/>
      <c r="AM8" s="7" t="str">
        <f t="shared" si="3"/>
        <v>Niedersachsen</v>
      </c>
      <c r="AN8" s="7" t="s">
        <v>2188</v>
      </c>
      <c r="AO8" s="7" t="str">
        <f>VLOOKUP(C8,Kategorien!$A$1:$D$4,4,FALSE)</f>
        <v>1 experiment</v>
      </c>
      <c r="AP8" s="6" t="str">
        <f t="shared" si="4"/>
        <v>p</v>
      </c>
      <c r="AQ8" s="7" t="str">
        <f t="shared" si="5"/>
        <v>Institut für Tierschutz und Tierhaltung im Friedrich-Loeffler-Institut (Dr. Sabine Dippel, Dr. Lars Schrader); VzF GmbH Uelzen; Praxisbetriebe; Land Niedersachsen (Förderung)</v>
      </c>
      <c r="AR8" s="7" t="str">
        <f t="shared" si="6"/>
        <v>sabine.dippel@fli.bund.de</v>
      </c>
      <c r="AS8" s="7" t="s">
        <v>2189</v>
      </c>
      <c r="AT8" s="86">
        <f t="shared" si="7"/>
        <v>41183</v>
      </c>
      <c r="AU8" s="86">
        <f t="shared" si="8"/>
        <v>41883</v>
      </c>
      <c r="AV8" s="86" t="str">
        <f t="shared" si="28"/>
        <v>10/12 - 09/14</v>
      </c>
      <c r="AW8" s="65">
        <f t="shared" si="9"/>
        <v>1</v>
      </c>
      <c r="AX8" s="65">
        <f t="shared" si="10"/>
        <v>1</v>
      </c>
      <c r="AY8" s="65">
        <f t="shared" si="11"/>
        <v>0</v>
      </c>
      <c r="AZ8" s="65">
        <f t="shared" si="12"/>
        <v>0</v>
      </c>
      <c r="BA8" s="65">
        <f t="shared" si="13"/>
        <v>0</v>
      </c>
      <c r="BB8" s="65">
        <f t="shared" si="14"/>
        <v>0</v>
      </c>
      <c r="BC8" s="65">
        <f t="shared" si="15"/>
        <v>0</v>
      </c>
      <c r="BD8" s="65">
        <f t="shared" si="16"/>
        <v>0</v>
      </c>
      <c r="BE8" s="65">
        <f t="shared" si="17"/>
        <v>0</v>
      </c>
      <c r="BF8" s="65">
        <f t="shared" si="18"/>
        <v>0</v>
      </c>
      <c r="BG8" s="65">
        <f t="shared" si="19"/>
        <v>0</v>
      </c>
      <c r="BH8" s="65">
        <f t="shared" si="20"/>
        <v>1</v>
      </c>
      <c r="BI8" s="65">
        <f t="shared" si="21"/>
        <v>0</v>
      </c>
      <c r="BJ8" s="65">
        <f t="shared" si="22"/>
        <v>0</v>
      </c>
      <c r="BK8" s="65">
        <f t="shared" si="23"/>
        <v>0</v>
      </c>
      <c r="BL8" s="65">
        <f t="shared" si="24"/>
        <v>0</v>
      </c>
      <c r="BM8" s="65" t="str">
        <f t="shared" si="25"/>
        <v>Schwarzenau+</v>
      </c>
      <c r="BN8" s="65" t="s">
        <v>1785</v>
      </c>
      <c r="BO8" s="7" t="s">
        <v>2292</v>
      </c>
      <c r="BQ8" s="6">
        <v>2</v>
      </c>
      <c r="BR8" s="6">
        <v>3</v>
      </c>
      <c r="BS8" s="6" t="s">
        <v>2354</v>
      </c>
      <c r="BT8" s="63" t="s">
        <v>2376</v>
      </c>
      <c r="BU8" s="6" t="str">
        <f t="shared" si="26"/>
        <v/>
      </c>
      <c r="BV8" s="6">
        <f t="shared" si="27"/>
        <v>72</v>
      </c>
    </row>
    <row r="9" spans="1:74" ht="193.5" customHeight="1" x14ac:dyDescent="0.2">
      <c r="A9" s="7" t="s">
        <v>45</v>
      </c>
      <c r="B9" s="7" t="s">
        <v>1866</v>
      </c>
      <c r="C9" s="7" t="s">
        <v>15</v>
      </c>
      <c r="D9" s="6" t="s">
        <v>1869</v>
      </c>
      <c r="E9" s="7" t="s">
        <v>1832</v>
      </c>
      <c r="F9" s="7" t="s">
        <v>117</v>
      </c>
      <c r="G9" s="7" t="s">
        <v>2064</v>
      </c>
      <c r="H9" s="86">
        <v>41275</v>
      </c>
      <c r="I9" s="86">
        <v>42248</v>
      </c>
      <c r="S9" s="7">
        <v>1</v>
      </c>
      <c r="T9" s="7"/>
      <c r="U9" s="65">
        <f t="shared" si="2"/>
        <v>0</v>
      </c>
      <c r="V9" s="65">
        <v>1</v>
      </c>
      <c r="X9" s="7"/>
      <c r="Y9" s="7"/>
      <c r="Z9" s="65" t="s">
        <v>1835</v>
      </c>
      <c r="AA9" s="65" t="s">
        <v>1785</v>
      </c>
      <c r="AB9" s="7" t="s">
        <v>1836</v>
      </c>
      <c r="AC9" s="9" t="s">
        <v>2045</v>
      </c>
      <c r="AD9" s="6">
        <v>1</v>
      </c>
      <c r="AH9" s="7" t="s">
        <v>1865</v>
      </c>
      <c r="AI9" s="6">
        <v>2</v>
      </c>
      <c r="AJ9" s="6">
        <v>17</v>
      </c>
      <c r="AK9" s="7" t="s">
        <v>2046</v>
      </c>
      <c r="AM9" s="7" t="str">
        <f t="shared" si="3"/>
        <v>Sachsen</v>
      </c>
      <c r="AN9" s="7" t="s">
        <v>2171</v>
      </c>
      <c r="AO9" s="7" t="str">
        <f>VLOOKUP(C9,Kategorien!$A$1:$D$4,4,FALSE)</f>
        <v>1 experiment</v>
      </c>
      <c r="AP9" s="6" t="str">
        <f t="shared" si="4"/>
        <v>p</v>
      </c>
      <c r="AQ9" s="7" t="str">
        <f t="shared" si="5"/>
        <v>Sächsisches Landesamt für Landwirtschaft, Umwelt und Geologie (Dr. Eckhard Meyer, Katja Menzer, Sabine Henke)</v>
      </c>
      <c r="AR9" s="7" t="str">
        <f t="shared" si="6"/>
        <v>eckhard.meyer@smul.sachsen.de</v>
      </c>
      <c r="AS9" s="7" t="s">
        <v>2172</v>
      </c>
      <c r="AT9" s="86">
        <f t="shared" si="7"/>
        <v>41275</v>
      </c>
      <c r="AU9" s="86">
        <f t="shared" si="8"/>
        <v>42248</v>
      </c>
      <c r="AV9" s="86" t="str">
        <f t="shared" si="28"/>
        <v>01/13 - 09/15</v>
      </c>
      <c r="AW9" s="65">
        <f t="shared" si="9"/>
        <v>0</v>
      </c>
      <c r="AX9" s="65">
        <f t="shared" si="10"/>
        <v>0</v>
      </c>
      <c r="AY9" s="65">
        <f t="shared" si="11"/>
        <v>0</v>
      </c>
      <c r="AZ9" s="65">
        <f t="shared" si="12"/>
        <v>0</v>
      </c>
      <c r="BA9" s="65">
        <f t="shared" si="13"/>
        <v>0</v>
      </c>
      <c r="BB9" s="65">
        <f t="shared" si="14"/>
        <v>0</v>
      </c>
      <c r="BC9" s="65">
        <f t="shared" si="15"/>
        <v>0</v>
      </c>
      <c r="BD9" s="65">
        <f t="shared" si="16"/>
        <v>0</v>
      </c>
      <c r="BE9" s="65">
        <f t="shared" si="17"/>
        <v>0</v>
      </c>
      <c r="BF9" s="65">
        <f t="shared" si="18"/>
        <v>1</v>
      </c>
      <c r="BG9" s="65">
        <f t="shared" si="19"/>
        <v>0</v>
      </c>
      <c r="BH9" s="65">
        <f t="shared" si="20"/>
        <v>0</v>
      </c>
      <c r="BI9" s="65">
        <f t="shared" si="21"/>
        <v>1</v>
      </c>
      <c r="BJ9" s="65">
        <f t="shared" si="22"/>
        <v>0</v>
      </c>
      <c r="BK9" s="65">
        <f t="shared" si="23"/>
        <v>0</v>
      </c>
      <c r="BL9" s="65">
        <f t="shared" si="24"/>
        <v>0</v>
      </c>
      <c r="BM9" s="65" t="str">
        <f t="shared" si="25"/>
        <v>eigen</v>
      </c>
      <c r="BN9" s="65" t="s">
        <v>1785</v>
      </c>
      <c r="BO9" s="7" t="s">
        <v>2293</v>
      </c>
      <c r="BQ9" s="6">
        <v>1</v>
      </c>
      <c r="BR9" s="6">
        <v>0</v>
      </c>
      <c r="BS9" s="6">
        <v>0</v>
      </c>
      <c r="BT9" s="7" t="s">
        <v>2377</v>
      </c>
      <c r="BU9" s="6">
        <f t="shared" si="26"/>
        <v>2</v>
      </c>
      <c r="BV9" s="6">
        <f t="shared" si="27"/>
        <v>17</v>
      </c>
    </row>
    <row r="10" spans="1:74" ht="248.25" customHeight="1" x14ac:dyDescent="0.2">
      <c r="A10" s="7" t="s">
        <v>45</v>
      </c>
      <c r="B10" s="7" t="s">
        <v>1867</v>
      </c>
      <c r="C10" s="7" t="s">
        <v>15</v>
      </c>
      <c r="D10" s="6" t="s">
        <v>1870</v>
      </c>
      <c r="E10" s="7" t="s">
        <v>82</v>
      </c>
      <c r="F10" s="7" t="s">
        <v>117</v>
      </c>
      <c r="G10" s="7" t="s">
        <v>1845</v>
      </c>
      <c r="H10" s="86">
        <v>41275</v>
      </c>
      <c r="I10" s="86">
        <v>42095</v>
      </c>
      <c r="O10" s="65">
        <v>1</v>
      </c>
      <c r="S10" s="7">
        <v>1</v>
      </c>
      <c r="T10" s="7"/>
      <c r="U10" s="65">
        <f t="shared" si="2"/>
        <v>1</v>
      </c>
      <c r="X10" s="7"/>
      <c r="Y10" s="7"/>
      <c r="Z10" s="65" t="s">
        <v>1835</v>
      </c>
      <c r="AA10" s="65" t="s">
        <v>1785</v>
      </c>
      <c r="AB10" s="7" t="s">
        <v>1846</v>
      </c>
      <c r="AC10" s="9" t="s">
        <v>1847</v>
      </c>
      <c r="AD10" s="6">
        <v>2</v>
      </c>
      <c r="AE10" s="6" t="s">
        <v>2130</v>
      </c>
      <c r="AF10" s="6" t="s">
        <v>2137</v>
      </c>
      <c r="AG10" s="6" t="s">
        <v>2138</v>
      </c>
      <c r="AH10" s="7" t="s">
        <v>2047</v>
      </c>
      <c r="AI10" s="6">
        <v>2</v>
      </c>
      <c r="AJ10" s="6">
        <v>17</v>
      </c>
      <c r="AK10" s="7" t="s">
        <v>2048</v>
      </c>
      <c r="AM10" s="7" t="str">
        <f t="shared" si="3"/>
        <v>Sachsen</v>
      </c>
      <c r="AN10" s="7" t="s">
        <v>2173</v>
      </c>
      <c r="AO10" s="7" t="str">
        <f>VLOOKUP(C10,Kategorien!$A$1:$D$4,4,FALSE)</f>
        <v>1 experiment</v>
      </c>
      <c r="AP10" s="6" t="str">
        <f t="shared" si="4"/>
        <v>sp</v>
      </c>
      <c r="AQ10" s="7" t="str">
        <f t="shared" si="5"/>
        <v>Sächsisches Landesamt für Landwirtschaft, Umwelt und Geologie (Dr. Eckhard Meyer, Katja Menzer)</v>
      </c>
      <c r="AR10" s="7" t="str">
        <f t="shared" si="6"/>
        <v>eckhard.meyer@smul.sachsen.de</v>
      </c>
      <c r="AS10" s="7" t="s">
        <v>2174</v>
      </c>
      <c r="AT10" s="86">
        <f t="shared" si="7"/>
        <v>41275</v>
      </c>
      <c r="AU10" s="86">
        <f t="shared" si="8"/>
        <v>42095</v>
      </c>
      <c r="AV10" s="86" t="str">
        <f t="shared" si="28"/>
        <v>01/13 - 04/15</v>
      </c>
      <c r="AW10" s="65">
        <f t="shared" si="9"/>
        <v>0</v>
      </c>
      <c r="AX10" s="65">
        <f t="shared" si="10"/>
        <v>0</v>
      </c>
      <c r="AY10" s="65">
        <f t="shared" si="11"/>
        <v>0</v>
      </c>
      <c r="AZ10" s="65">
        <f t="shared" si="12"/>
        <v>0</v>
      </c>
      <c r="BA10" s="65">
        <f t="shared" si="13"/>
        <v>0</v>
      </c>
      <c r="BB10" s="65">
        <f t="shared" si="14"/>
        <v>1</v>
      </c>
      <c r="BC10" s="65">
        <f t="shared" si="15"/>
        <v>0</v>
      </c>
      <c r="BD10" s="65">
        <f t="shared" si="16"/>
        <v>0</v>
      </c>
      <c r="BE10" s="65">
        <f t="shared" si="17"/>
        <v>0</v>
      </c>
      <c r="BF10" s="65">
        <f t="shared" si="18"/>
        <v>1</v>
      </c>
      <c r="BG10" s="65">
        <f t="shared" si="19"/>
        <v>0</v>
      </c>
      <c r="BH10" s="65">
        <f t="shared" si="20"/>
        <v>1</v>
      </c>
      <c r="BI10" s="65">
        <f t="shared" si="21"/>
        <v>0</v>
      </c>
      <c r="BJ10" s="65">
        <f t="shared" si="22"/>
        <v>0</v>
      </c>
      <c r="BK10" s="65">
        <f t="shared" si="23"/>
        <v>0</v>
      </c>
      <c r="BL10" s="65">
        <f t="shared" si="24"/>
        <v>0</v>
      </c>
      <c r="BM10" s="65" t="str">
        <f t="shared" si="25"/>
        <v>eigen</v>
      </c>
      <c r="BN10" s="65" t="s">
        <v>1785</v>
      </c>
      <c r="BO10" s="7" t="s">
        <v>2286</v>
      </c>
      <c r="BQ10" s="6">
        <v>2</v>
      </c>
      <c r="BR10" s="6" t="s">
        <v>2340</v>
      </c>
      <c r="BS10" s="6" t="s">
        <v>2355</v>
      </c>
      <c r="BT10" s="7" t="s">
        <v>2383</v>
      </c>
      <c r="BU10" s="6">
        <f t="shared" si="26"/>
        <v>2</v>
      </c>
      <c r="BV10" s="6">
        <f t="shared" si="27"/>
        <v>17</v>
      </c>
    </row>
    <row r="11" spans="1:74" s="5" customFormat="1" ht="300.75" customHeight="1" x14ac:dyDescent="0.2">
      <c r="A11" s="5" t="s">
        <v>49</v>
      </c>
      <c r="B11" s="5" t="s">
        <v>53</v>
      </c>
      <c r="C11" s="7" t="s">
        <v>15</v>
      </c>
      <c r="D11" s="6" t="s">
        <v>1868</v>
      </c>
      <c r="E11" s="7" t="s">
        <v>141</v>
      </c>
      <c r="F11" s="5" t="s">
        <v>52</v>
      </c>
      <c r="G11" s="5" t="s">
        <v>2065</v>
      </c>
      <c r="H11" s="87">
        <v>41275</v>
      </c>
      <c r="I11" s="87">
        <v>42339</v>
      </c>
      <c r="J11" s="67">
        <v>1</v>
      </c>
      <c r="K11" s="67"/>
      <c r="L11" s="67"/>
      <c r="M11" s="67"/>
      <c r="N11" s="67"/>
      <c r="O11" s="67"/>
      <c r="P11" s="67"/>
      <c r="Q11" s="67"/>
      <c r="R11" s="67"/>
      <c r="S11" s="67"/>
      <c r="T11" s="67"/>
      <c r="U11" s="65">
        <f t="shared" si="2"/>
        <v>0</v>
      </c>
      <c r="V11" s="67">
        <v>1</v>
      </c>
      <c r="W11" s="67"/>
      <c r="X11" s="67"/>
      <c r="Y11" s="67"/>
      <c r="Z11" s="67" t="s">
        <v>1861</v>
      </c>
      <c r="AA11" s="67" t="s">
        <v>1787</v>
      </c>
      <c r="AB11" s="5" t="s">
        <v>69</v>
      </c>
      <c r="AC11" s="10"/>
      <c r="AD11" s="8">
        <v>1</v>
      </c>
      <c r="AE11" s="8">
        <v>10</v>
      </c>
      <c r="AF11" s="11" t="s">
        <v>142</v>
      </c>
      <c r="AG11" s="11"/>
      <c r="AH11" s="5" t="s">
        <v>2077</v>
      </c>
      <c r="AI11" s="8">
        <v>5</v>
      </c>
      <c r="AJ11" s="8">
        <v>95</v>
      </c>
      <c r="AK11" s="5" t="s">
        <v>2076</v>
      </c>
      <c r="AL11" s="140"/>
      <c r="AM11" s="7" t="str">
        <f t="shared" si="3"/>
        <v>Schleswig-Holstein</v>
      </c>
      <c r="AN11" s="5" t="s">
        <v>2167</v>
      </c>
      <c r="AO11" s="7" t="str">
        <f>VLOOKUP(C11,Kategorien!$A$1:$D$4,4,FALSE)</f>
        <v>1 experiment</v>
      </c>
      <c r="AP11" s="6" t="str">
        <f t="shared" si="4"/>
        <v>s</v>
      </c>
      <c r="AQ11" s="7" t="str">
        <f t="shared" si="5"/>
        <v xml:space="preserve">Institut für Tierzucht und Tierhaltung, CAU Kiel (Prof. Dr. J. Krieter, TA Christina Veit, Dr. Imke Traulsen); Lehr- und Versuchszentrum Futterkamp (Karin Müller), LWK Schleswig-Holstein; ISN-Projekt GmbH (Dr. K.-H. Tölle)  </v>
      </c>
      <c r="AR11" s="7" t="str">
        <f t="shared" si="6"/>
        <v>cveit@tierzucht.uni-kiel.de</v>
      </c>
      <c r="AS11" s="5" t="s">
        <v>2319</v>
      </c>
      <c r="AT11" s="86">
        <f t="shared" si="7"/>
        <v>41275</v>
      </c>
      <c r="AU11" s="86">
        <f t="shared" si="8"/>
        <v>42339</v>
      </c>
      <c r="AV11" s="86" t="str">
        <f t="shared" si="28"/>
        <v>01/13 - 12/15</v>
      </c>
      <c r="AW11" s="65">
        <f t="shared" si="9"/>
        <v>1</v>
      </c>
      <c r="AX11" s="65">
        <f t="shared" si="10"/>
        <v>0</v>
      </c>
      <c r="AY11" s="65">
        <f t="shared" si="11"/>
        <v>0</v>
      </c>
      <c r="AZ11" s="65">
        <f t="shared" si="12"/>
        <v>0</v>
      </c>
      <c r="BA11" s="65">
        <f t="shared" si="13"/>
        <v>0</v>
      </c>
      <c r="BB11" s="65">
        <f t="shared" si="14"/>
        <v>0</v>
      </c>
      <c r="BC11" s="65">
        <f t="shared" si="15"/>
        <v>0</v>
      </c>
      <c r="BD11" s="65">
        <f t="shared" si="16"/>
        <v>0</v>
      </c>
      <c r="BE11" s="65">
        <f t="shared" si="17"/>
        <v>0</v>
      </c>
      <c r="BF11" s="65">
        <f t="shared" si="18"/>
        <v>0</v>
      </c>
      <c r="BG11" s="65">
        <f t="shared" si="19"/>
        <v>0</v>
      </c>
      <c r="BH11" s="65">
        <f t="shared" si="20"/>
        <v>0</v>
      </c>
      <c r="BI11" s="65">
        <f t="shared" si="21"/>
        <v>1</v>
      </c>
      <c r="BJ11" s="65">
        <f t="shared" si="22"/>
        <v>0</v>
      </c>
      <c r="BK11" s="65">
        <f t="shared" si="23"/>
        <v>0</v>
      </c>
      <c r="BL11" s="65">
        <f t="shared" si="24"/>
        <v>0</v>
      </c>
      <c r="BM11" s="65" t="str">
        <f t="shared" si="25"/>
        <v>Schwarzenau+</v>
      </c>
      <c r="BN11" s="67" t="s">
        <v>1787</v>
      </c>
      <c r="BO11" s="5" t="s">
        <v>2294</v>
      </c>
      <c r="BQ11" s="8">
        <v>1</v>
      </c>
      <c r="BR11" s="8">
        <v>10</v>
      </c>
      <c r="BS11" s="8" t="s">
        <v>2356</v>
      </c>
      <c r="BT11" s="5" t="s">
        <v>2384</v>
      </c>
      <c r="BU11" s="6">
        <f t="shared" si="26"/>
        <v>5</v>
      </c>
      <c r="BV11" s="6">
        <f t="shared" si="27"/>
        <v>95</v>
      </c>
    </row>
    <row r="12" spans="1:74" ht="375.75" customHeight="1" x14ac:dyDescent="0.2">
      <c r="A12" s="7" t="s">
        <v>153</v>
      </c>
      <c r="B12" s="7" t="s">
        <v>169</v>
      </c>
      <c r="C12" s="7" t="s">
        <v>15</v>
      </c>
      <c r="D12" s="6" t="s">
        <v>1869</v>
      </c>
      <c r="E12" s="7" t="s">
        <v>170</v>
      </c>
      <c r="F12" s="7" t="s">
        <v>171</v>
      </c>
      <c r="G12" s="7" t="s">
        <v>160</v>
      </c>
      <c r="H12" s="86">
        <v>41275</v>
      </c>
      <c r="I12" s="86">
        <v>41609</v>
      </c>
      <c r="U12" s="65">
        <f t="shared" si="2"/>
        <v>0</v>
      </c>
      <c r="V12" s="65">
        <v>1</v>
      </c>
      <c r="AA12" s="65" t="s">
        <v>1784</v>
      </c>
      <c r="AB12" s="7" t="s">
        <v>162</v>
      </c>
      <c r="AD12" s="6">
        <v>1</v>
      </c>
      <c r="AE12" s="6">
        <v>1</v>
      </c>
      <c r="AF12" s="6">
        <v>8</v>
      </c>
      <c r="AG12" s="6" t="s">
        <v>2142</v>
      </c>
      <c r="AH12" s="7" t="s">
        <v>161</v>
      </c>
      <c r="AK12" s="7" t="s">
        <v>177</v>
      </c>
      <c r="AM12" s="7" t="str">
        <f t="shared" si="3"/>
        <v>Thüringen</v>
      </c>
      <c r="AN12" s="7" t="s">
        <v>2163</v>
      </c>
      <c r="AO12" s="7" t="str">
        <f>VLOOKUP(C12,Kategorien!$A$1:$D$4,4,FALSE)</f>
        <v>1 experiment</v>
      </c>
      <c r="AP12" s="6" t="str">
        <f t="shared" si="4"/>
        <v>p</v>
      </c>
      <c r="AQ12" s="7" t="str">
        <f t="shared" si="5"/>
        <v>Thüringer Landesanstalt für Landwirtschaft, Jena (TLL), Dr. Thomas Bauer, Katrin Rau, Hochschule Anhalt
Fachbereich Landwirtschaft, Ökotrophologie und Landschaftsentwicklung, Dr. Heiko Scholz</v>
      </c>
      <c r="AR12" s="7" t="str">
        <f t="shared" si="6"/>
        <v>h.scholz@loel.hs-anhalt.de, thomas.bauer@tll.thueringen.de</v>
      </c>
      <c r="AS12" s="7" t="s">
        <v>2164</v>
      </c>
      <c r="AT12" s="86">
        <f t="shared" si="7"/>
        <v>41275</v>
      </c>
      <c r="AU12" s="86">
        <f t="shared" si="8"/>
        <v>41609</v>
      </c>
      <c r="AV12" s="86" t="str">
        <f t="shared" si="28"/>
        <v>01/13 - 12/13</v>
      </c>
      <c r="AW12" s="65">
        <f t="shared" si="9"/>
        <v>0</v>
      </c>
      <c r="AX12" s="65">
        <f t="shared" si="10"/>
        <v>0</v>
      </c>
      <c r="AY12" s="65">
        <f t="shared" si="11"/>
        <v>0</v>
      </c>
      <c r="AZ12" s="65">
        <f t="shared" si="12"/>
        <v>0</v>
      </c>
      <c r="BA12" s="65">
        <f t="shared" si="13"/>
        <v>0</v>
      </c>
      <c r="BB12" s="65">
        <f t="shared" si="14"/>
        <v>0</v>
      </c>
      <c r="BC12" s="65">
        <f t="shared" si="15"/>
        <v>0</v>
      </c>
      <c r="BD12" s="65">
        <f t="shared" si="16"/>
        <v>0</v>
      </c>
      <c r="BE12" s="65">
        <f t="shared" si="17"/>
        <v>0</v>
      </c>
      <c r="BF12" s="65">
        <f t="shared" si="18"/>
        <v>0</v>
      </c>
      <c r="BG12" s="65">
        <f t="shared" si="19"/>
        <v>0</v>
      </c>
      <c r="BH12" s="65">
        <f t="shared" si="20"/>
        <v>0</v>
      </c>
      <c r="BI12" s="65">
        <f t="shared" si="21"/>
        <v>1</v>
      </c>
      <c r="BJ12" s="65">
        <f t="shared" si="22"/>
        <v>0</v>
      </c>
      <c r="BK12" s="65">
        <f t="shared" si="23"/>
        <v>0</v>
      </c>
      <c r="BL12" s="65">
        <f t="shared" si="24"/>
        <v>0</v>
      </c>
      <c r="BM12" s="65">
        <f t="shared" si="25"/>
        <v>0</v>
      </c>
      <c r="BN12" s="65" t="s">
        <v>1784</v>
      </c>
      <c r="BO12" s="7" t="s">
        <v>2295</v>
      </c>
      <c r="BQ12" s="6">
        <v>1</v>
      </c>
      <c r="BR12" s="6">
        <v>1</v>
      </c>
      <c r="BS12" s="6">
        <v>8</v>
      </c>
      <c r="BT12" s="7" t="s">
        <v>2385</v>
      </c>
      <c r="BU12" s="6" t="str">
        <f t="shared" si="26"/>
        <v/>
      </c>
      <c r="BV12" s="6" t="str">
        <f t="shared" si="27"/>
        <v/>
      </c>
    </row>
    <row r="13" spans="1:74" s="5" customFormat="1" ht="87" customHeight="1" x14ac:dyDescent="0.2">
      <c r="A13" s="7" t="s">
        <v>41</v>
      </c>
      <c r="B13" s="7" t="s">
        <v>42</v>
      </c>
      <c r="C13" s="7" t="s">
        <v>15</v>
      </c>
      <c r="D13" s="6" t="s">
        <v>1869</v>
      </c>
      <c r="E13" s="7" t="s">
        <v>72</v>
      </c>
      <c r="F13" s="7" t="s">
        <v>73</v>
      </c>
      <c r="G13" s="7" t="s">
        <v>83</v>
      </c>
      <c r="H13" s="86">
        <v>41609</v>
      </c>
      <c r="I13" s="86">
        <v>41640</v>
      </c>
      <c r="J13" s="65">
        <v>1</v>
      </c>
      <c r="K13" s="65"/>
      <c r="L13" s="65">
        <v>1</v>
      </c>
      <c r="M13" s="65"/>
      <c r="N13" s="65">
        <v>1</v>
      </c>
      <c r="O13" s="65"/>
      <c r="P13" s="65"/>
      <c r="Q13" s="65"/>
      <c r="R13" s="65"/>
      <c r="S13" s="65"/>
      <c r="T13" s="65"/>
      <c r="U13" s="65">
        <f t="shared" si="2"/>
        <v>1</v>
      </c>
      <c r="V13" s="65"/>
      <c r="W13" s="65"/>
      <c r="X13" s="65"/>
      <c r="Y13" s="65"/>
      <c r="Z13" s="65"/>
      <c r="AA13" s="65" t="s">
        <v>1785</v>
      </c>
      <c r="AB13" s="7" t="s">
        <v>119</v>
      </c>
      <c r="AC13" s="9" t="s">
        <v>179</v>
      </c>
      <c r="AD13" s="6">
        <v>1</v>
      </c>
      <c r="AE13" s="6">
        <v>1</v>
      </c>
      <c r="AF13" s="6">
        <v>2</v>
      </c>
      <c r="AG13" s="6"/>
      <c r="AH13" s="7" t="s">
        <v>1788</v>
      </c>
      <c r="AI13" s="6"/>
      <c r="AJ13" s="6"/>
      <c r="AK13" s="7" t="s">
        <v>84</v>
      </c>
      <c r="AL13" s="140"/>
      <c r="AM13" s="7" t="str">
        <f t="shared" si="3"/>
        <v>NRW</v>
      </c>
      <c r="AN13" s="7" t="s">
        <v>2168</v>
      </c>
      <c r="AO13" s="7" t="str">
        <f>VLOOKUP(C13,Kategorien!$A$1:$D$4,4,FALSE)</f>
        <v>1 experiment</v>
      </c>
      <c r="AP13" s="6" t="str">
        <f t="shared" si="4"/>
        <v>p</v>
      </c>
      <c r="AQ13" s="7" t="str">
        <f t="shared" si="5"/>
        <v>Schweinegesundheitsdienst, Landwirtschaftskammer NRW (Dr. Jürgen Harlizius); Chemisches- Veterinäruntersuchungsamt Münster (PD Dr. Alexander Weiss); Gefördert mit Mitteln des Ministeriums für Klimaschutz, Umwelt, Landwirtschaft, Natur- und Verbraucherschutz des Landes Nordrhein-Westfalen (Prof. Dr. Friedhelm Jaeger)</v>
      </c>
      <c r="AR13" s="7" t="str">
        <f t="shared" si="6"/>
        <v>juergen.harlizius@lwk.nrw.de</v>
      </c>
      <c r="AS13" s="7" t="s">
        <v>2169</v>
      </c>
      <c r="AT13" s="86">
        <f t="shared" si="7"/>
        <v>41609</v>
      </c>
      <c r="AU13" s="86">
        <f t="shared" si="8"/>
        <v>41640</v>
      </c>
      <c r="AV13" s="86" t="str">
        <f t="shared" si="28"/>
        <v>12/13 - 01/14</v>
      </c>
      <c r="AW13" s="65">
        <f t="shared" si="9"/>
        <v>1</v>
      </c>
      <c r="AX13" s="65">
        <f t="shared" si="10"/>
        <v>0</v>
      </c>
      <c r="AY13" s="65">
        <f t="shared" si="11"/>
        <v>1</v>
      </c>
      <c r="AZ13" s="65">
        <f t="shared" si="12"/>
        <v>0</v>
      </c>
      <c r="BA13" s="65">
        <f t="shared" si="13"/>
        <v>1</v>
      </c>
      <c r="BB13" s="65">
        <f t="shared" si="14"/>
        <v>0</v>
      </c>
      <c r="BC13" s="65">
        <f t="shared" si="15"/>
        <v>0</v>
      </c>
      <c r="BD13" s="65">
        <f t="shared" si="16"/>
        <v>0</v>
      </c>
      <c r="BE13" s="65">
        <f t="shared" si="17"/>
        <v>0</v>
      </c>
      <c r="BF13" s="65">
        <f t="shared" si="18"/>
        <v>0</v>
      </c>
      <c r="BG13" s="65">
        <f t="shared" si="19"/>
        <v>0</v>
      </c>
      <c r="BH13" s="65">
        <f t="shared" si="20"/>
        <v>1</v>
      </c>
      <c r="BI13" s="65">
        <f t="shared" si="21"/>
        <v>0</v>
      </c>
      <c r="BJ13" s="65">
        <f t="shared" si="22"/>
        <v>0</v>
      </c>
      <c r="BK13" s="65">
        <f t="shared" si="23"/>
        <v>0</v>
      </c>
      <c r="BL13" s="65">
        <f t="shared" si="24"/>
        <v>0</v>
      </c>
      <c r="BM13" s="65">
        <f t="shared" si="25"/>
        <v>0</v>
      </c>
      <c r="BN13" s="65" t="s">
        <v>1785</v>
      </c>
      <c r="BO13" s="7" t="s">
        <v>2296</v>
      </c>
      <c r="BP13" s="7"/>
      <c r="BQ13" s="6">
        <v>1</v>
      </c>
      <c r="BR13" s="6">
        <v>1</v>
      </c>
      <c r="BS13" s="6">
        <v>2</v>
      </c>
      <c r="BT13" s="7" t="s">
        <v>2386</v>
      </c>
      <c r="BU13" s="6" t="str">
        <f t="shared" si="26"/>
        <v/>
      </c>
      <c r="BV13" s="6" t="str">
        <f t="shared" si="27"/>
        <v/>
      </c>
    </row>
    <row r="14" spans="1:74" ht="203.25" customHeight="1" x14ac:dyDescent="0.2">
      <c r="A14" s="7" t="s">
        <v>34</v>
      </c>
      <c r="B14" s="7" t="s">
        <v>35</v>
      </c>
      <c r="C14" s="7" t="s">
        <v>15</v>
      </c>
      <c r="D14" s="6" t="s">
        <v>1869</v>
      </c>
      <c r="E14" s="7" t="s">
        <v>36</v>
      </c>
      <c r="F14" s="7" t="s">
        <v>116</v>
      </c>
      <c r="H14" s="86">
        <v>41640</v>
      </c>
      <c r="I14" s="86">
        <v>41944</v>
      </c>
      <c r="J14" s="65">
        <v>1</v>
      </c>
      <c r="K14" s="65">
        <v>1</v>
      </c>
      <c r="U14" s="65">
        <f t="shared" si="2"/>
        <v>1</v>
      </c>
      <c r="AA14" s="65" t="s">
        <v>1785</v>
      </c>
      <c r="AB14" s="7" t="s">
        <v>2010</v>
      </c>
      <c r="AC14" s="9" t="s">
        <v>1808</v>
      </c>
      <c r="AD14" s="6">
        <v>1</v>
      </c>
      <c r="AE14" s="6">
        <v>4</v>
      </c>
      <c r="AF14" s="6">
        <v>4</v>
      </c>
      <c r="AH14" s="7" t="s">
        <v>2103</v>
      </c>
      <c r="AI14" s="6">
        <v>0</v>
      </c>
      <c r="AJ14" s="6">
        <v>20</v>
      </c>
      <c r="AK14" s="7" t="s">
        <v>37</v>
      </c>
      <c r="AL14" s="140" t="s">
        <v>2011</v>
      </c>
      <c r="AM14" s="7" t="str">
        <f t="shared" si="3"/>
        <v>Mecklenburg-Vorpommern</v>
      </c>
      <c r="AN14" s="7" t="s">
        <v>2184</v>
      </c>
      <c r="AO14" s="7" t="str">
        <f>VLOOKUP(C14,Kategorien!$A$1:$D$4,4,FALSE)</f>
        <v>1 experiment</v>
      </c>
      <c r="AP14" s="6" t="str">
        <f t="shared" si="4"/>
        <v>p</v>
      </c>
      <c r="AQ14" s="7" t="str">
        <f t="shared" si="5"/>
        <v>Institut für Tierproduktion der LFA MV, Prof. Dr. Winfried Matthes, Dr. Dorothea Lösel; Universität Rostock, Dr. Antke-Elsabe Frfr. von Tiele-Winckler (Studentische Arbeiten)</v>
      </c>
      <c r="AR14" s="7" t="str">
        <f t="shared" si="6"/>
        <v>d.loesel@lfa.mvnet.de</v>
      </c>
      <c r="AS14" s="7" t="s">
        <v>2185</v>
      </c>
      <c r="AT14" s="86">
        <f t="shared" si="7"/>
        <v>41640</v>
      </c>
      <c r="AU14" s="86">
        <f t="shared" si="8"/>
        <v>41944</v>
      </c>
      <c r="AV14" s="86" t="str">
        <f t="shared" si="28"/>
        <v>01/14 - 11/14</v>
      </c>
      <c r="AW14" s="65">
        <f t="shared" si="9"/>
        <v>1</v>
      </c>
      <c r="AX14" s="65">
        <f t="shared" si="10"/>
        <v>1</v>
      </c>
      <c r="AY14" s="65">
        <f t="shared" si="11"/>
        <v>0</v>
      </c>
      <c r="AZ14" s="65">
        <f t="shared" si="12"/>
        <v>0</v>
      </c>
      <c r="BA14" s="65">
        <f t="shared" si="13"/>
        <v>0</v>
      </c>
      <c r="BB14" s="65">
        <f t="shared" si="14"/>
        <v>0</v>
      </c>
      <c r="BC14" s="65">
        <f t="shared" si="15"/>
        <v>0</v>
      </c>
      <c r="BD14" s="65">
        <f t="shared" si="16"/>
        <v>0</v>
      </c>
      <c r="BE14" s="65">
        <f t="shared" si="17"/>
        <v>0</v>
      </c>
      <c r="BF14" s="65">
        <f t="shared" si="18"/>
        <v>0</v>
      </c>
      <c r="BG14" s="65">
        <f t="shared" si="19"/>
        <v>0</v>
      </c>
      <c r="BH14" s="65">
        <f t="shared" si="20"/>
        <v>1</v>
      </c>
      <c r="BI14" s="65">
        <f t="shared" si="21"/>
        <v>0</v>
      </c>
      <c r="BJ14" s="65">
        <f t="shared" si="22"/>
        <v>0</v>
      </c>
      <c r="BK14" s="65">
        <f t="shared" si="23"/>
        <v>0</v>
      </c>
      <c r="BL14" s="65">
        <f t="shared" si="24"/>
        <v>0</v>
      </c>
      <c r="BM14" s="65">
        <f t="shared" si="25"/>
        <v>0</v>
      </c>
      <c r="BN14" s="65" t="s">
        <v>1785</v>
      </c>
      <c r="BO14" s="7" t="s">
        <v>2297</v>
      </c>
      <c r="BQ14" s="6">
        <v>1</v>
      </c>
      <c r="BR14" s="6">
        <v>4</v>
      </c>
      <c r="BS14" s="6">
        <v>4</v>
      </c>
      <c r="BT14" s="7" t="s">
        <v>2387</v>
      </c>
      <c r="BU14" s="6">
        <f t="shared" si="26"/>
        <v>0</v>
      </c>
      <c r="BV14" s="6">
        <f t="shared" si="27"/>
        <v>20</v>
      </c>
    </row>
    <row r="15" spans="1:74" ht="106.5" customHeight="1" x14ac:dyDescent="0.2">
      <c r="A15" s="7" t="s">
        <v>49</v>
      </c>
      <c r="B15" s="7" t="s">
        <v>145</v>
      </c>
      <c r="C15" s="7" t="s">
        <v>15</v>
      </c>
      <c r="D15" s="6" t="s">
        <v>1868</v>
      </c>
      <c r="E15" s="7" t="s">
        <v>146</v>
      </c>
      <c r="F15" s="117" t="s">
        <v>50</v>
      </c>
      <c r="G15" s="7" t="s">
        <v>147</v>
      </c>
      <c r="H15" s="86">
        <v>41640</v>
      </c>
      <c r="I15" s="86">
        <v>42705</v>
      </c>
      <c r="R15" s="65">
        <v>1</v>
      </c>
      <c r="U15" s="65">
        <f t="shared" si="2"/>
        <v>0</v>
      </c>
      <c r="V15" s="65">
        <v>1</v>
      </c>
      <c r="Z15" s="67" t="s">
        <v>1861</v>
      </c>
      <c r="AA15" s="65" t="s">
        <v>1787</v>
      </c>
      <c r="AB15" s="7" t="s">
        <v>148</v>
      </c>
      <c r="AD15" s="6">
        <v>1</v>
      </c>
      <c r="AE15" s="6">
        <v>4</v>
      </c>
      <c r="AG15" s="6" t="s">
        <v>1864</v>
      </c>
      <c r="AH15" s="7" t="s">
        <v>149</v>
      </c>
      <c r="AM15" s="7" t="str">
        <f t="shared" si="3"/>
        <v>Schleswig-Holstein</v>
      </c>
      <c r="AN15" s="7" t="s">
        <v>2165</v>
      </c>
      <c r="AO15" s="7" t="str">
        <f>VLOOKUP(C15,Kategorien!$A$1:$D$4,4,FALSE)</f>
        <v>1 experiment</v>
      </c>
      <c r="AP15" s="6" t="str">
        <f t="shared" si="4"/>
        <v>s</v>
      </c>
      <c r="AQ15" s="7" t="str">
        <f t="shared" si="5"/>
        <v>Institut für Tierzucht und Tierhaltung, CAU Kiel (Prof. Dr. J. Krieter, TA Christina Veit, Dr. Katrin Büttner), Lehr- und Versuchzentrum Futterkamp, LWK Schleswig-Holstein (Dr. Onno Burfeind)</v>
      </c>
      <c r="AR15" s="7" t="str">
        <f t="shared" si="6"/>
        <v>jkrieter@tierzucht.uni-kiel.de</v>
      </c>
      <c r="AS15" s="7" t="s">
        <v>2166</v>
      </c>
      <c r="AT15" s="86">
        <f t="shared" si="7"/>
        <v>41640</v>
      </c>
      <c r="AU15" s="86">
        <f t="shared" si="8"/>
        <v>42705</v>
      </c>
      <c r="AV15" s="86" t="str">
        <f t="shared" si="28"/>
        <v>01/14 - 12/16</v>
      </c>
      <c r="AW15" s="65">
        <f t="shared" si="9"/>
        <v>0</v>
      </c>
      <c r="AX15" s="65">
        <f t="shared" si="10"/>
        <v>0</v>
      </c>
      <c r="AY15" s="65">
        <f t="shared" si="11"/>
        <v>0</v>
      </c>
      <c r="AZ15" s="65">
        <f t="shared" si="12"/>
        <v>0</v>
      </c>
      <c r="BA15" s="65">
        <f t="shared" si="13"/>
        <v>0</v>
      </c>
      <c r="BB15" s="65">
        <f t="shared" si="14"/>
        <v>0</v>
      </c>
      <c r="BC15" s="65">
        <f t="shared" si="15"/>
        <v>0</v>
      </c>
      <c r="BD15" s="65">
        <f t="shared" si="16"/>
        <v>0</v>
      </c>
      <c r="BE15" s="65">
        <f t="shared" si="17"/>
        <v>1</v>
      </c>
      <c r="BF15" s="65">
        <f t="shared" si="18"/>
        <v>0</v>
      </c>
      <c r="BG15" s="65">
        <f t="shared" si="19"/>
        <v>0</v>
      </c>
      <c r="BH15" s="65">
        <f t="shared" si="20"/>
        <v>0</v>
      </c>
      <c r="BI15" s="65">
        <f t="shared" si="21"/>
        <v>1</v>
      </c>
      <c r="BJ15" s="65">
        <f t="shared" si="22"/>
        <v>0</v>
      </c>
      <c r="BK15" s="65">
        <f t="shared" si="23"/>
        <v>0</v>
      </c>
      <c r="BL15" s="65">
        <f t="shared" si="24"/>
        <v>0</v>
      </c>
      <c r="BM15" s="65" t="str">
        <f t="shared" si="25"/>
        <v>Schwarzenau+</v>
      </c>
      <c r="BN15" s="65" t="s">
        <v>1787</v>
      </c>
      <c r="BO15" s="7" t="s">
        <v>2287</v>
      </c>
      <c r="BQ15" s="6">
        <v>1</v>
      </c>
      <c r="BR15" s="6">
        <v>4</v>
      </c>
      <c r="BS15" s="6">
        <v>0</v>
      </c>
      <c r="BT15" s="7" t="s">
        <v>2369</v>
      </c>
      <c r="BU15" s="6" t="str">
        <f t="shared" si="26"/>
        <v/>
      </c>
      <c r="BV15" s="6" t="str">
        <f t="shared" si="27"/>
        <v/>
      </c>
    </row>
    <row r="16" spans="1:74" s="5" customFormat="1" ht="185.25" customHeight="1" x14ac:dyDescent="0.2">
      <c r="A16" s="5" t="s">
        <v>49</v>
      </c>
      <c r="B16" s="5" t="s">
        <v>51</v>
      </c>
      <c r="C16" s="7" t="s">
        <v>15</v>
      </c>
      <c r="D16" s="6" t="s">
        <v>1868</v>
      </c>
      <c r="E16" s="7" t="s">
        <v>2026</v>
      </c>
      <c r="F16" s="5" t="s">
        <v>50</v>
      </c>
      <c r="G16" s="5" t="s">
        <v>143</v>
      </c>
      <c r="H16" s="86">
        <v>41640</v>
      </c>
      <c r="I16" s="86">
        <v>42705</v>
      </c>
      <c r="J16" s="67">
        <v>1</v>
      </c>
      <c r="K16" s="67"/>
      <c r="L16" s="67">
        <v>1</v>
      </c>
      <c r="M16" s="67"/>
      <c r="N16" s="67"/>
      <c r="O16" s="67"/>
      <c r="P16" s="67"/>
      <c r="Q16" s="67"/>
      <c r="R16" s="67">
        <v>1</v>
      </c>
      <c r="S16" s="67"/>
      <c r="T16" s="67"/>
      <c r="U16" s="65">
        <f t="shared" si="2"/>
        <v>1</v>
      </c>
      <c r="V16" s="67">
        <v>1</v>
      </c>
      <c r="W16" s="67"/>
      <c r="X16" s="67"/>
      <c r="Y16" s="67"/>
      <c r="Z16" s="67" t="s">
        <v>1861</v>
      </c>
      <c r="AA16" s="67" t="s">
        <v>1787</v>
      </c>
      <c r="AB16" s="5" t="s">
        <v>1789</v>
      </c>
      <c r="AC16" s="10"/>
      <c r="AD16" s="8">
        <v>4</v>
      </c>
      <c r="AE16" s="11" t="s">
        <v>1790</v>
      </c>
      <c r="AF16" s="11" t="s">
        <v>2139</v>
      </c>
      <c r="AG16" s="11" t="s">
        <v>2140</v>
      </c>
      <c r="AH16" s="5" t="s">
        <v>2370</v>
      </c>
      <c r="AI16" s="8"/>
      <c r="AJ16" s="8"/>
      <c r="AK16" s="5" t="s">
        <v>144</v>
      </c>
      <c r="AL16" s="140"/>
      <c r="AM16" s="7" t="str">
        <f t="shared" si="3"/>
        <v>Schleswig-Holstein</v>
      </c>
      <c r="AN16" s="5" t="s">
        <v>2183</v>
      </c>
      <c r="AO16" s="7" t="str">
        <f>VLOOKUP(C16,Kategorien!$A$1:$D$4,4,FALSE)</f>
        <v>1 experiment</v>
      </c>
      <c r="AP16" s="6" t="str">
        <f t="shared" si="4"/>
        <v>s</v>
      </c>
      <c r="AQ16" s="7" t="str">
        <f t="shared" si="5"/>
        <v>Institut für Tierzucht und Tierhaltung, CAU Kiel (Prof. Dr. J. Krieter, TA Christina Veit, TA Ashley Naya); Lehr- und Versuchszentrum Futterkamp, LWK Schleswig-Holstein (Dr. Onno Burfeind)</v>
      </c>
      <c r="AR16" s="7" t="str">
        <f t="shared" si="6"/>
        <v>jkrieter@tierzucht.uni-kiel.de</v>
      </c>
      <c r="AS16" s="5" t="s">
        <v>2313</v>
      </c>
      <c r="AT16" s="86">
        <f t="shared" si="7"/>
        <v>41640</v>
      </c>
      <c r="AU16" s="86">
        <f t="shared" si="8"/>
        <v>42705</v>
      </c>
      <c r="AV16" s="86" t="str">
        <f t="shared" si="28"/>
        <v>01/14 - 12/16</v>
      </c>
      <c r="AW16" s="65">
        <f t="shared" si="9"/>
        <v>1</v>
      </c>
      <c r="AX16" s="65">
        <f t="shared" si="10"/>
        <v>0</v>
      </c>
      <c r="AY16" s="65">
        <f t="shared" si="11"/>
        <v>1</v>
      </c>
      <c r="AZ16" s="65">
        <f t="shared" si="12"/>
        <v>0</v>
      </c>
      <c r="BA16" s="65">
        <f t="shared" si="13"/>
        <v>0</v>
      </c>
      <c r="BB16" s="65">
        <f t="shared" si="14"/>
        <v>0</v>
      </c>
      <c r="BC16" s="65">
        <f t="shared" si="15"/>
        <v>0</v>
      </c>
      <c r="BD16" s="65">
        <f t="shared" si="16"/>
        <v>0</v>
      </c>
      <c r="BE16" s="65">
        <f t="shared" si="17"/>
        <v>1</v>
      </c>
      <c r="BF16" s="65">
        <f t="shared" si="18"/>
        <v>0</v>
      </c>
      <c r="BG16" s="65">
        <f t="shared" si="19"/>
        <v>0</v>
      </c>
      <c r="BH16" s="65">
        <f t="shared" si="20"/>
        <v>1</v>
      </c>
      <c r="BI16" s="65">
        <f t="shared" si="21"/>
        <v>1</v>
      </c>
      <c r="BJ16" s="65">
        <f t="shared" si="22"/>
        <v>0</v>
      </c>
      <c r="BK16" s="65">
        <f t="shared" si="23"/>
        <v>0</v>
      </c>
      <c r="BL16" s="65">
        <f t="shared" si="24"/>
        <v>0</v>
      </c>
      <c r="BM16" s="65" t="str">
        <f t="shared" si="25"/>
        <v>Schwarzenau+</v>
      </c>
      <c r="BN16" s="67" t="s">
        <v>1787</v>
      </c>
      <c r="BO16" s="5" t="s">
        <v>2298</v>
      </c>
      <c r="BQ16" s="8">
        <v>4</v>
      </c>
      <c r="BR16" s="8" t="s">
        <v>2341</v>
      </c>
      <c r="BS16" s="8" t="s">
        <v>2357</v>
      </c>
      <c r="BT16" s="5" t="s">
        <v>2374</v>
      </c>
      <c r="BU16" s="6" t="str">
        <f t="shared" si="26"/>
        <v/>
      </c>
      <c r="BV16" s="6" t="str">
        <f t="shared" si="27"/>
        <v/>
      </c>
    </row>
    <row r="17" spans="1:74" ht="78.75" customHeight="1" x14ac:dyDescent="0.2">
      <c r="A17" s="5" t="s">
        <v>18</v>
      </c>
      <c r="B17" s="5" t="s">
        <v>11</v>
      </c>
      <c r="C17" s="7" t="s">
        <v>15</v>
      </c>
      <c r="D17" s="6" t="s">
        <v>1869</v>
      </c>
      <c r="E17" s="7" t="s">
        <v>77</v>
      </c>
      <c r="F17" s="5" t="s">
        <v>5</v>
      </c>
      <c r="G17" s="5" t="s">
        <v>101</v>
      </c>
      <c r="H17" s="87">
        <v>41852</v>
      </c>
      <c r="I17" s="87">
        <v>42064</v>
      </c>
      <c r="J17" s="67"/>
      <c r="K17" s="67"/>
      <c r="L17" s="67"/>
      <c r="M17" s="67"/>
      <c r="N17" s="67"/>
      <c r="O17" s="67"/>
      <c r="P17" s="67"/>
      <c r="Q17" s="67"/>
      <c r="R17" s="67"/>
      <c r="S17" s="67"/>
      <c r="T17" s="67"/>
      <c r="U17" s="65">
        <f t="shared" si="2"/>
        <v>0</v>
      </c>
      <c r="V17" s="67">
        <v>1</v>
      </c>
      <c r="W17" s="67"/>
      <c r="X17" s="67"/>
      <c r="Y17" s="67"/>
      <c r="Z17" s="67" t="s">
        <v>1861</v>
      </c>
      <c r="AA17" s="67" t="s">
        <v>1787</v>
      </c>
      <c r="AB17" s="5" t="s">
        <v>13</v>
      </c>
      <c r="AC17" s="10" t="s">
        <v>12</v>
      </c>
      <c r="AD17" s="8">
        <v>1</v>
      </c>
      <c r="AE17" s="8">
        <v>3</v>
      </c>
      <c r="AF17" s="8" t="s">
        <v>102</v>
      </c>
      <c r="AG17" s="8"/>
      <c r="AH17" s="7" t="s">
        <v>26</v>
      </c>
      <c r="AK17" s="7" t="s">
        <v>27</v>
      </c>
      <c r="AL17" s="140" t="s">
        <v>103</v>
      </c>
      <c r="AM17" s="7" t="str">
        <f t="shared" si="3"/>
        <v>Germany</v>
      </c>
      <c r="AN17" s="5" t="s">
        <v>2177</v>
      </c>
      <c r="AO17" s="7" t="str">
        <f>VLOOKUP(C17,Kategorien!$A$1:$D$4,4,FALSE)</f>
        <v>1 experiment</v>
      </c>
      <c r="AP17" s="6" t="str">
        <f t="shared" si="4"/>
        <v>p</v>
      </c>
      <c r="AQ17" s="7" t="str">
        <f t="shared" si="5"/>
        <v>Institut für Tierschutz und Tierhaltung im Friedrich-Loeffler-Institut (Dr. Sabine Dippel, Dr. Lars Schrader); Universität für Bodenkultur Wien (BSc.agr. Moritz Leithäuser, Dr. Christine Leeb, Prof. Christoph Winckler)</v>
      </c>
      <c r="AR17" s="7" t="str">
        <f t="shared" si="6"/>
        <v>sabine.dippel@fli.bund.de</v>
      </c>
      <c r="AS17" s="5" t="s">
        <v>2178</v>
      </c>
      <c r="AT17" s="86">
        <f t="shared" si="7"/>
        <v>41852</v>
      </c>
      <c r="AU17" s="86">
        <f t="shared" si="8"/>
        <v>42064</v>
      </c>
      <c r="AV17" s="86" t="str">
        <f t="shared" si="28"/>
        <v>08/14 - 03/15</v>
      </c>
      <c r="AW17" s="65">
        <f t="shared" si="9"/>
        <v>0</v>
      </c>
      <c r="AX17" s="65">
        <f t="shared" si="10"/>
        <v>0</v>
      </c>
      <c r="AY17" s="65">
        <f t="shared" si="11"/>
        <v>0</v>
      </c>
      <c r="AZ17" s="65">
        <f t="shared" si="12"/>
        <v>0</v>
      </c>
      <c r="BA17" s="65">
        <f t="shared" si="13"/>
        <v>0</v>
      </c>
      <c r="BB17" s="65">
        <f t="shared" si="14"/>
        <v>0</v>
      </c>
      <c r="BC17" s="65">
        <f t="shared" si="15"/>
        <v>0</v>
      </c>
      <c r="BD17" s="65">
        <f t="shared" si="16"/>
        <v>0</v>
      </c>
      <c r="BE17" s="65">
        <f t="shared" si="17"/>
        <v>0</v>
      </c>
      <c r="BF17" s="65">
        <f t="shared" si="18"/>
        <v>0</v>
      </c>
      <c r="BG17" s="65">
        <f t="shared" si="19"/>
        <v>0</v>
      </c>
      <c r="BH17" s="65">
        <f t="shared" si="20"/>
        <v>0</v>
      </c>
      <c r="BI17" s="65">
        <f t="shared" si="21"/>
        <v>1</v>
      </c>
      <c r="BJ17" s="65">
        <f t="shared" si="22"/>
        <v>0</v>
      </c>
      <c r="BK17" s="65">
        <f t="shared" si="23"/>
        <v>0</v>
      </c>
      <c r="BL17" s="65">
        <f t="shared" si="24"/>
        <v>0</v>
      </c>
      <c r="BM17" s="65" t="str">
        <f t="shared" si="25"/>
        <v>Schwarzenau+</v>
      </c>
      <c r="BN17" s="67" t="s">
        <v>1787</v>
      </c>
      <c r="BO17" s="5" t="s">
        <v>2288</v>
      </c>
      <c r="BP17" s="5"/>
      <c r="BQ17" s="8">
        <v>1</v>
      </c>
      <c r="BR17" s="8">
        <v>3</v>
      </c>
      <c r="BS17" s="8" t="s">
        <v>2358</v>
      </c>
      <c r="BT17" s="7" t="s">
        <v>2375</v>
      </c>
      <c r="BU17" s="6" t="str">
        <f t="shared" si="26"/>
        <v/>
      </c>
      <c r="BV17" s="6" t="str">
        <f t="shared" si="27"/>
        <v/>
      </c>
    </row>
    <row r="18" spans="1:74" s="5" customFormat="1" ht="78.75" customHeight="1" x14ac:dyDescent="0.2">
      <c r="A18" s="108" t="s">
        <v>41</v>
      </c>
      <c r="B18" s="108" t="s">
        <v>2268</v>
      </c>
      <c r="C18" s="108" t="s">
        <v>15</v>
      </c>
      <c r="D18" s="109" t="s">
        <v>1868</v>
      </c>
      <c r="E18" s="108" t="s">
        <v>1969</v>
      </c>
      <c r="F18" s="117" t="s">
        <v>57</v>
      </c>
      <c r="G18" s="108" t="s">
        <v>1970</v>
      </c>
      <c r="H18" s="110">
        <v>42095</v>
      </c>
      <c r="I18" s="110">
        <v>42248</v>
      </c>
      <c r="J18" s="111"/>
      <c r="K18" s="111"/>
      <c r="L18" s="111">
        <v>1</v>
      </c>
      <c r="M18" s="111"/>
      <c r="N18" s="111"/>
      <c r="O18" s="111">
        <v>1</v>
      </c>
      <c r="P18" s="111"/>
      <c r="Q18" s="111"/>
      <c r="R18" s="111"/>
      <c r="S18" s="111"/>
      <c r="T18" s="111"/>
      <c r="U18" s="65">
        <f t="shared" si="2"/>
        <v>1</v>
      </c>
      <c r="V18" s="111"/>
      <c r="W18" s="111"/>
      <c r="X18" s="111"/>
      <c r="Y18" s="111"/>
      <c r="Z18" s="111"/>
      <c r="AA18" s="111" t="s">
        <v>1785</v>
      </c>
      <c r="AB18" s="108" t="s">
        <v>1971</v>
      </c>
      <c r="AC18" s="112"/>
      <c r="AD18" s="109">
        <v>1</v>
      </c>
      <c r="AE18" s="109">
        <v>2</v>
      </c>
      <c r="AF18" s="109"/>
      <c r="AG18" s="109">
        <v>180</v>
      </c>
      <c r="AH18" s="108" t="s">
        <v>1972</v>
      </c>
      <c r="AI18" s="109"/>
      <c r="AJ18" s="109"/>
      <c r="AK18" s="108"/>
      <c r="AL18" s="140"/>
      <c r="AM18" s="7" t="str">
        <f t="shared" si="3"/>
        <v>NRW</v>
      </c>
      <c r="AN18" s="7" t="s">
        <v>2271</v>
      </c>
      <c r="AO18" s="7" t="str">
        <f>VLOOKUP(C18,Kategorien!$A$1:$D$4,4,FALSE)</f>
        <v>1 experiment</v>
      </c>
      <c r="AP18" s="6" t="str">
        <f t="shared" si="4"/>
        <v>s</v>
      </c>
      <c r="AQ18" s="7" t="str">
        <f t="shared" si="5"/>
        <v>Landwirtschaftskammer Nordrhein-Westfalen, Versuchs- und Bildungszentrum Landwirtschaft Haus Düsse (Felix Austermann, Tobias Scholz, (Friederike Warns/Uni Bonn))</v>
      </c>
      <c r="AR18" s="7" t="str">
        <f t="shared" si="6"/>
        <v>felix.austermann@lwk.nrw.de; tobias.scholz@lwk.nrw.de</v>
      </c>
      <c r="AS18" s="7" t="s">
        <v>2312</v>
      </c>
      <c r="AT18" s="86">
        <f t="shared" si="7"/>
        <v>42095</v>
      </c>
      <c r="AU18" s="86">
        <f t="shared" si="8"/>
        <v>42248</v>
      </c>
      <c r="AV18" s="86" t="str">
        <f t="shared" si="28"/>
        <v>04/15 - 09/15</v>
      </c>
      <c r="AW18" s="65">
        <f t="shared" si="9"/>
        <v>0</v>
      </c>
      <c r="AX18" s="65">
        <f t="shared" si="10"/>
        <v>0</v>
      </c>
      <c r="AY18" s="65">
        <f t="shared" si="11"/>
        <v>1</v>
      </c>
      <c r="AZ18" s="65">
        <f t="shared" si="12"/>
        <v>0</v>
      </c>
      <c r="BA18" s="65">
        <f t="shared" si="13"/>
        <v>0</v>
      </c>
      <c r="BB18" s="65">
        <f t="shared" si="14"/>
        <v>1</v>
      </c>
      <c r="BC18" s="65">
        <f t="shared" si="15"/>
        <v>0</v>
      </c>
      <c r="BD18" s="65">
        <f t="shared" si="16"/>
        <v>0</v>
      </c>
      <c r="BE18" s="65">
        <f t="shared" si="17"/>
        <v>0</v>
      </c>
      <c r="BF18" s="65">
        <f t="shared" si="18"/>
        <v>0</v>
      </c>
      <c r="BG18" s="65">
        <f t="shared" si="19"/>
        <v>0</v>
      </c>
      <c r="BH18" s="65">
        <f t="shared" si="20"/>
        <v>1</v>
      </c>
      <c r="BI18" s="65">
        <f t="shared" si="21"/>
        <v>0</v>
      </c>
      <c r="BJ18" s="65">
        <f t="shared" si="22"/>
        <v>0</v>
      </c>
      <c r="BK18" s="65">
        <f t="shared" si="23"/>
        <v>0</v>
      </c>
      <c r="BL18" s="65">
        <f t="shared" si="24"/>
        <v>0</v>
      </c>
      <c r="BM18" s="65">
        <f t="shared" si="25"/>
        <v>0</v>
      </c>
      <c r="BN18" s="111" t="s">
        <v>1785</v>
      </c>
      <c r="BO18" s="7"/>
      <c r="BP18" s="7"/>
      <c r="BQ18" s="7"/>
      <c r="BR18" s="7">
        <v>2</v>
      </c>
      <c r="BS18" s="7">
        <v>0</v>
      </c>
      <c r="BT18" s="7" t="s">
        <v>2388</v>
      </c>
      <c r="BU18" s="6" t="str">
        <f t="shared" si="26"/>
        <v/>
      </c>
      <c r="BV18" s="6" t="str">
        <f t="shared" si="27"/>
        <v/>
      </c>
    </row>
    <row r="19" spans="1:74" ht="175.5" customHeight="1" x14ac:dyDescent="0.2">
      <c r="A19" s="7" t="s">
        <v>18</v>
      </c>
      <c r="B19" s="7" t="s">
        <v>1853</v>
      </c>
      <c r="C19" s="7" t="s">
        <v>15</v>
      </c>
      <c r="D19" s="6" t="s">
        <v>1870</v>
      </c>
      <c r="E19" s="7" t="s">
        <v>1854</v>
      </c>
      <c r="F19" s="1" t="s">
        <v>1855</v>
      </c>
      <c r="G19" s="7" t="s">
        <v>1857</v>
      </c>
      <c r="H19" s="86">
        <v>42278</v>
      </c>
      <c r="I19" s="86">
        <v>43040</v>
      </c>
      <c r="N19" s="65">
        <v>1</v>
      </c>
      <c r="P19" s="65">
        <v>1</v>
      </c>
      <c r="U19" s="65">
        <f t="shared" si="2"/>
        <v>1</v>
      </c>
      <c r="V19" s="65">
        <v>1</v>
      </c>
      <c r="AA19" s="65" t="s">
        <v>2093</v>
      </c>
      <c r="AB19" s="7" t="s">
        <v>1856</v>
      </c>
      <c r="AD19" s="6">
        <v>3</v>
      </c>
      <c r="AE19" s="6">
        <v>3</v>
      </c>
      <c r="AF19" s="6">
        <v>10</v>
      </c>
      <c r="AH19" s="7" t="s">
        <v>1858</v>
      </c>
      <c r="AM19" s="7" t="str">
        <f t="shared" si="3"/>
        <v>Germany</v>
      </c>
      <c r="AN19" s="7" t="s">
        <v>2190</v>
      </c>
      <c r="AO19" s="7" t="str">
        <f>VLOOKUP(C19,Kategorien!$A$1:$D$4,4,FALSE)</f>
        <v>1 experiment</v>
      </c>
      <c r="AP19" s="6" t="str">
        <f t="shared" si="4"/>
        <v>sp</v>
      </c>
      <c r="AQ19" s="7" t="str">
        <f t="shared" si="5"/>
        <v>JLU Gießen (Gerald Reiner), UEG Hohenlohe-Franken (Mirjam Lechner)</v>
      </c>
      <c r="AR19" s="7" t="str">
        <f t="shared" si="6"/>
        <v>Gerald.Reiner@vetmed.uni-giessen.de</v>
      </c>
      <c r="AS19" s="7" t="s">
        <v>2191</v>
      </c>
      <c r="AT19" s="86">
        <f t="shared" si="7"/>
        <v>42278</v>
      </c>
      <c r="AU19" s="86">
        <f t="shared" si="8"/>
        <v>43040</v>
      </c>
      <c r="AV19" s="86" t="str">
        <f t="shared" si="28"/>
        <v>10/15 - 11/17</v>
      </c>
      <c r="AW19" s="65">
        <f t="shared" si="9"/>
        <v>0</v>
      </c>
      <c r="AX19" s="65">
        <f t="shared" si="10"/>
        <v>0</v>
      </c>
      <c r="AY19" s="65">
        <f t="shared" si="11"/>
        <v>0</v>
      </c>
      <c r="AZ19" s="65">
        <f t="shared" si="12"/>
        <v>0</v>
      </c>
      <c r="BA19" s="65">
        <f t="shared" si="13"/>
        <v>1</v>
      </c>
      <c r="BB19" s="65">
        <f t="shared" si="14"/>
        <v>0</v>
      </c>
      <c r="BC19" s="65">
        <f t="shared" si="15"/>
        <v>1</v>
      </c>
      <c r="BD19" s="65">
        <f t="shared" si="16"/>
        <v>0</v>
      </c>
      <c r="BE19" s="65">
        <f t="shared" si="17"/>
        <v>0</v>
      </c>
      <c r="BF19" s="65">
        <f t="shared" si="18"/>
        <v>0</v>
      </c>
      <c r="BG19" s="65">
        <f t="shared" si="19"/>
        <v>0</v>
      </c>
      <c r="BH19" s="65">
        <f t="shared" si="20"/>
        <v>1</v>
      </c>
      <c r="BI19" s="65">
        <f t="shared" si="21"/>
        <v>1</v>
      </c>
      <c r="BJ19" s="65">
        <f t="shared" si="22"/>
        <v>0</v>
      </c>
      <c r="BK19" s="65">
        <f t="shared" si="23"/>
        <v>0</v>
      </c>
      <c r="BL19" s="65">
        <f t="shared" si="24"/>
        <v>0</v>
      </c>
      <c r="BM19" s="65">
        <f t="shared" si="25"/>
        <v>0</v>
      </c>
      <c r="BN19" s="65" t="s">
        <v>2093</v>
      </c>
      <c r="BO19" s="7" t="s">
        <v>2302</v>
      </c>
      <c r="BQ19" s="6">
        <v>3</v>
      </c>
      <c r="BR19" s="6">
        <v>3</v>
      </c>
      <c r="BS19" s="6">
        <v>10</v>
      </c>
      <c r="BT19" s="7" t="s">
        <v>2371</v>
      </c>
      <c r="BU19" s="6" t="str">
        <f t="shared" si="26"/>
        <v/>
      </c>
      <c r="BV19" s="6" t="str">
        <f t="shared" si="27"/>
        <v/>
      </c>
    </row>
    <row r="20" spans="1:74" ht="78.75" customHeight="1" x14ac:dyDescent="0.2">
      <c r="A20" s="108" t="s">
        <v>41</v>
      </c>
      <c r="B20" s="108" t="s">
        <v>2269</v>
      </c>
      <c r="C20" s="108" t="s">
        <v>15</v>
      </c>
      <c r="D20" s="109" t="s">
        <v>1868</v>
      </c>
      <c r="E20" s="108" t="s">
        <v>1965</v>
      </c>
      <c r="F20" s="117" t="s">
        <v>1966</v>
      </c>
      <c r="G20" s="108" t="s">
        <v>1967</v>
      </c>
      <c r="H20" s="110">
        <v>42339</v>
      </c>
      <c r="I20" s="110">
        <v>42491</v>
      </c>
      <c r="J20" s="111"/>
      <c r="K20" s="111"/>
      <c r="L20" s="111"/>
      <c r="M20" s="111"/>
      <c r="N20" s="111"/>
      <c r="O20" s="111"/>
      <c r="P20" s="111"/>
      <c r="Q20" s="111"/>
      <c r="R20" s="111"/>
      <c r="S20" s="111"/>
      <c r="T20" s="111">
        <v>1</v>
      </c>
      <c r="U20" s="65">
        <f t="shared" si="2"/>
        <v>0</v>
      </c>
      <c r="V20" s="111"/>
      <c r="W20" s="111"/>
      <c r="X20" s="111"/>
      <c r="Y20" s="111"/>
      <c r="Z20" s="111"/>
      <c r="AA20" s="111" t="s">
        <v>1785</v>
      </c>
      <c r="AB20" s="108" t="s">
        <v>1968</v>
      </c>
      <c r="AC20" s="112"/>
      <c r="AD20" s="109">
        <v>1</v>
      </c>
      <c r="AE20" s="109">
        <v>1</v>
      </c>
      <c r="AF20" s="109"/>
      <c r="AG20" s="109">
        <v>196</v>
      </c>
      <c r="AH20" s="135"/>
      <c r="AI20" s="109"/>
      <c r="AJ20" s="109"/>
      <c r="AK20" s="108"/>
      <c r="AM20" s="7" t="str">
        <f t="shared" si="3"/>
        <v>NRW</v>
      </c>
      <c r="AN20" s="7" t="s">
        <v>2270</v>
      </c>
      <c r="AO20" s="7" t="str">
        <f>VLOOKUP(C20,Kategorien!$A$1:$D$4,4,FALSE)</f>
        <v>1 experiment</v>
      </c>
      <c r="AP20" s="6" t="str">
        <f t="shared" si="4"/>
        <v>s</v>
      </c>
      <c r="AQ20" s="7" t="str">
        <f t="shared" si="5"/>
        <v>Landwirtschaftskammer Nordrhein-Westfalen, Versuchs- und Bildungszentrum Landwirtschaft Haus Düsse (Tobias Scholz, Christiane Norda)</v>
      </c>
      <c r="AR20" s="7" t="str">
        <f t="shared" si="6"/>
        <v>tobias.scholz@lwk.nrw.de</v>
      </c>
      <c r="AS20" s="7" t="s">
        <v>2338</v>
      </c>
      <c r="AT20" s="86">
        <f t="shared" si="7"/>
        <v>42339</v>
      </c>
      <c r="AU20" s="86">
        <f t="shared" si="8"/>
        <v>42491</v>
      </c>
      <c r="AV20" s="86" t="str">
        <f t="shared" si="28"/>
        <v>12/15 - 05/16</v>
      </c>
      <c r="AW20" s="65">
        <f t="shared" si="9"/>
        <v>0</v>
      </c>
      <c r="AX20" s="65">
        <f t="shared" si="10"/>
        <v>0</v>
      </c>
      <c r="AY20" s="65">
        <f t="shared" si="11"/>
        <v>0</v>
      </c>
      <c r="AZ20" s="65">
        <f t="shared" si="12"/>
        <v>0</v>
      </c>
      <c r="BA20" s="65">
        <f t="shared" si="13"/>
        <v>0</v>
      </c>
      <c r="BB20" s="65">
        <f t="shared" si="14"/>
        <v>0</v>
      </c>
      <c r="BC20" s="65">
        <f t="shared" si="15"/>
        <v>0</v>
      </c>
      <c r="BD20" s="65">
        <f t="shared" si="16"/>
        <v>0</v>
      </c>
      <c r="BE20" s="65">
        <f t="shared" si="17"/>
        <v>0</v>
      </c>
      <c r="BF20" s="65">
        <f t="shared" si="18"/>
        <v>0</v>
      </c>
      <c r="BG20" s="65">
        <f t="shared" si="19"/>
        <v>1</v>
      </c>
      <c r="BH20" s="65">
        <f t="shared" si="20"/>
        <v>0</v>
      </c>
      <c r="BI20" s="65">
        <f t="shared" si="21"/>
        <v>0</v>
      </c>
      <c r="BJ20" s="65">
        <f t="shared" si="22"/>
        <v>0</v>
      </c>
      <c r="BK20" s="65">
        <f t="shared" si="23"/>
        <v>0</v>
      </c>
      <c r="BL20" s="65">
        <f t="shared" si="24"/>
        <v>0</v>
      </c>
      <c r="BM20" s="65">
        <f t="shared" si="25"/>
        <v>0</v>
      </c>
      <c r="BN20" s="111" t="s">
        <v>1785</v>
      </c>
      <c r="BQ20" s="7">
        <v>1</v>
      </c>
      <c r="BR20" s="7">
        <v>1</v>
      </c>
      <c r="BS20" s="7">
        <v>0</v>
      </c>
      <c r="BU20" s="6" t="str">
        <f t="shared" si="26"/>
        <v/>
      </c>
      <c r="BV20" s="6" t="str">
        <f t="shared" si="27"/>
        <v/>
      </c>
    </row>
    <row r="21" spans="1:74" ht="138.75" customHeight="1" x14ac:dyDescent="0.2">
      <c r="A21" s="108" t="s">
        <v>2111</v>
      </c>
      <c r="B21" s="108" t="s">
        <v>2115</v>
      </c>
      <c r="C21" s="108" t="s">
        <v>15</v>
      </c>
      <c r="D21" s="109" t="s">
        <v>1868</v>
      </c>
      <c r="E21" s="108" t="s">
        <v>2116</v>
      </c>
      <c r="F21" s="108" t="s">
        <v>1826</v>
      </c>
      <c r="G21" s="108" t="s">
        <v>2117</v>
      </c>
      <c r="H21" s="110">
        <v>42461</v>
      </c>
      <c r="I21" s="110"/>
      <c r="J21" s="111"/>
      <c r="K21" s="111"/>
      <c r="L21" s="111">
        <v>1</v>
      </c>
      <c r="M21" s="111"/>
      <c r="N21" s="111"/>
      <c r="O21" s="111"/>
      <c r="P21" s="111"/>
      <c r="Q21" s="111"/>
      <c r="R21" s="111"/>
      <c r="S21" s="111"/>
      <c r="T21" s="111"/>
      <c r="U21" s="65">
        <f t="shared" si="2"/>
        <v>0</v>
      </c>
      <c r="V21" s="111"/>
      <c r="W21" s="108"/>
      <c r="X21" s="112"/>
      <c r="Y21" s="109"/>
      <c r="Z21" s="108"/>
      <c r="AA21" s="109" t="s">
        <v>1787</v>
      </c>
      <c r="AB21" s="108" t="s">
        <v>2118</v>
      </c>
      <c r="AC21" s="109"/>
      <c r="AD21" s="109">
        <v>1</v>
      </c>
      <c r="AE21" s="109">
        <v>3</v>
      </c>
      <c r="AF21" s="108"/>
      <c r="AG21" s="108"/>
      <c r="AH21" s="108"/>
      <c r="AI21" s="108"/>
      <c r="AJ21" s="108"/>
      <c r="AK21" s="108"/>
      <c r="AL21" s="139"/>
      <c r="AM21" s="7" t="str">
        <f t="shared" si="3"/>
        <v>Baden Württemberg</v>
      </c>
      <c r="AN21" s="7" t="s">
        <v>2254</v>
      </c>
      <c r="AO21" s="7" t="str">
        <f>VLOOKUP(C21,Kategorien!$A$1:$D$4,4,FALSE)</f>
        <v>1 experiment</v>
      </c>
      <c r="AP21" s="6" t="str">
        <f t="shared" si="4"/>
        <v>s</v>
      </c>
      <c r="AQ21" s="7" t="str">
        <f t="shared" si="5"/>
        <v>Bildungs- und Wissenszentrum Boxberg (Hansjörg Schrade)</v>
      </c>
      <c r="AR21" s="7" t="str">
        <f t="shared" si="6"/>
        <v>hansjoerg.schrade@lsz.bwl.de</v>
      </c>
      <c r="AS21" s="7" t="s">
        <v>2324</v>
      </c>
      <c r="AT21" s="86">
        <f t="shared" si="7"/>
        <v>42461</v>
      </c>
      <c r="AU21" s="86">
        <f t="shared" si="8"/>
        <v>0</v>
      </c>
      <c r="AV21" s="86" t="str">
        <f t="shared" si="28"/>
        <v>04/16 - 01/00</v>
      </c>
      <c r="AW21" s="65">
        <f t="shared" si="9"/>
        <v>0</v>
      </c>
      <c r="AX21" s="65">
        <f t="shared" si="10"/>
        <v>0</v>
      </c>
      <c r="AY21" s="65">
        <f t="shared" si="11"/>
        <v>1</v>
      </c>
      <c r="AZ21" s="65">
        <f t="shared" si="12"/>
        <v>0</v>
      </c>
      <c r="BA21" s="65">
        <f t="shared" si="13"/>
        <v>0</v>
      </c>
      <c r="BB21" s="65">
        <f t="shared" si="14"/>
        <v>0</v>
      </c>
      <c r="BC21" s="65">
        <f t="shared" si="15"/>
        <v>0</v>
      </c>
      <c r="BD21" s="65">
        <f t="shared" si="16"/>
        <v>0</v>
      </c>
      <c r="BE21" s="65">
        <f t="shared" si="17"/>
        <v>0</v>
      </c>
      <c r="BF21" s="65">
        <f t="shared" si="18"/>
        <v>0</v>
      </c>
      <c r="BG21" s="65">
        <f t="shared" si="19"/>
        <v>0</v>
      </c>
      <c r="BH21" s="65">
        <f t="shared" si="20"/>
        <v>0</v>
      </c>
      <c r="BI21" s="65">
        <f t="shared" si="21"/>
        <v>0</v>
      </c>
      <c r="BJ21" s="65">
        <f t="shared" si="22"/>
        <v>0</v>
      </c>
      <c r="BK21" s="65">
        <f t="shared" si="23"/>
        <v>0</v>
      </c>
      <c r="BL21" s="65">
        <f t="shared" si="24"/>
        <v>0</v>
      </c>
      <c r="BM21" s="65">
        <f t="shared" si="25"/>
        <v>0</v>
      </c>
      <c r="BN21" s="109" t="s">
        <v>1787</v>
      </c>
      <c r="BQ21" s="6">
        <v>1</v>
      </c>
      <c r="BR21" s="6">
        <v>3</v>
      </c>
      <c r="BS21" s="6">
        <v>0</v>
      </c>
      <c r="BU21" s="6" t="str">
        <f t="shared" si="26"/>
        <v/>
      </c>
      <c r="BV21" s="6" t="str">
        <f t="shared" si="27"/>
        <v/>
      </c>
    </row>
    <row r="22" spans="1:74" ht="197.25" customHeight="1" x14ac:dyDescent="0.2">
      <c r="A22" s="7" t="s">
        <v>38</v>
      </c>
      <c r="B22" s="7" t="s">
        <v>2262</v>
      </c>
      <c r="C22" s="7" t="s">
        <v>15</v>
      </c>
      <c r="D22" s="6" t="s">
        <v>1868</v>
      </c>
      <c r="E22" s="7" t="s">
        <v>1946</v>
      </c>
      <c r="F22" s="7" t="s">
        <v>5</v>
      </c>
      <c r="G22" s="7" t="s">
        <v>1947</v>
      </c>
      <c r="H22" s="86">
        <v>42461</v>
      </c>
      <c r="I22" s="86">
        <v>42644</v>
      </c>
      <c r="U22" s="65">
        <f t="shared" si="2"/>
        <v>0</v>
      </c>
      <c r="V22" s="65">
        <v>1</v>
      </c>
      <c r="Z22" s="65" t="s">
        <v>2121</v>
      </c>
      <c r="AA22" s="65" t="s">
        <v>1787</v>
      </c>
      <c r="AB22" s="7" t="s">
        <v>2122</v>
      </c>
      <c r="AM22" s="7" t="str">
        <f t="shared" si="3"/>
        <v>Niedersachsen</v>
      </c>
      <c r="AN22" s="7" t="s">
        <v>2263</v>
      </c>
      <c r="AO22" s="7" t="str">
        <f>VLOOKUP(C22,Kategorien!$A$1:$D$4,4,FALSE)</f>
        <v>1 experiment</v>
      </c>
      <c r="AP22" s="6" t="str">
        <f t="shared" si="4"/>
        <v>s</v>
      </c>
      <c r="AQ22" s="7" t="str">
        <f t="shared" si="5"/>
        <v>Institut für Tierschutz und Tierhaltung im Friedrich-Loeffler-Institut (Dr. Sabine Dippel, MSc. Angelika Grümpel); Universität Göttingen (Prof. Dr. Martina Gerken, Marie Albers)</v>
      </c>
      <c r="AR22" s="7" t="str">
        <f t="shared" si="6"/>
        <v>sabine.dippel@fli.bund.de</v>
      </c>
      <c r="AS22" s="7" t="s">
        <v>2320</v>
      </c>
      <c r="AT22" s="86">
        <f t="shared" si="7"/>
        <v>42461</v>
      </c>
      <c r="AU22" s="86">
        <f t="shared" si="8"/>
        <v>42644</v>
      </c>
      <c r="AV22" s="86" t="str">
        <f t="shared" si="28"/>
        <v>04/16 - 10/16</v>
      </c>
      <c r="AW22" s="65">
        <f t="shared" si="9"/>
        <v>0</v>
      </c>
      <c r="AX22" s="65">
        <f t="shared" si="10"/>
        <v>0</v>
      </c>
      <c r="AY22" s="65">
        <f t="shared" si="11"/>
        <v>0</v>
      </c>
      <c r="AZ22" s="65">
        <f t="shared" si="12"/>
        <v>0</v>
      </c>
      <c r="BA22" s="65">
        <f t="shared" si="13"/>
        <v>0</v>
      </c>
      <c r="BB22" s="65">
        <f t="shared" si="14"/>
        <v>0</v>
      </c>
      <c r="BC22" s="65">
        <f t="shared" si="15"/>
        <v>0</v>
      </c>
      <c r="BD22" s="65">
        <f t="shared" si="16"/>
        <v>0</v>
      </c>
      <c r="BE22" s="65">
        <f t="shared" si="17"/>
        <v>0</v>
      </c>
      <c r="BF22" s="65">
        <f t="shared" si="18"/>
        <v>0</v>
      </c>
      <c r="BG22" s="65">
        <f t="shared" si="19"/>
        <v>0</v>
      </c>
      <c r="BH22" s="65">
        <f t="shared" si="20"/>
        <v>0</v>
      </c>
      <c r="BI22" s="65">
        <f t="shared" si="21"/>
        <v>1</v>
      </c>
      <c r="BJ22" s="65">
        <f t="shared" si="22"/>
        <v>0</v>
      </c>
      <c r="BK22" s="65">
        <f t="shared" si="23"/>
        <v>0</v>
      </c>
      <c r="BL22" s="65">
        <f t="shared" si="24"/>
        <v>0</v>
      </c>
      <c r="BM22" s="65" t="str">
        <f t="shared" si="25"/>
        <v>DSBS</v>
      </c>
      <c r="BN22" s="65" t="s">
        <v>1787</v>
      </c>
      <c r="BQ22" s="6">
        <v>1</v>
      </c>
      <c r="BR22" s="6">
        <v>0</v>
      </c>
      <c r="BS22" s="6">
        <v>0</v>
      </c>
      <c r="BU22" s="6" t="str">
        <f t="shared" si="26"/>
        <v/>
      </c>
      <c r="BV22" s="6" t="str">
        <f t="shared" si="27"/>
        <v/>
      </c>
    </row>
    <row r="23" spans="1:74" ht="78.75" customHeight="1" x14ac:dyDescent="0.2">
      <c r="A23" s="7" t="s">
        <v>2019</v>
      </c>
      <c r="B23" s="7" t="s">
        <v>2020</v>
      </c>
      <c r="C23" s="7" t="s">
        <v>15</v>
      </c>
      <c r="D23" s="6" t="s">
        <v>1868</v>
      </c>
      <c r="E23" s="7" t="s">
        <v>2021</v>
      </c>
      <c r="F23" s="7" t="s">
        <v>2022</v>
      </c>
      <c r="G23" s="7" t="s">
        <v>2023</v>
      </c>
      <c r="H23" s="86">
        <v>42491</v>
      </c>
      <c r="I23" s="86">
        <v>43405</v>
      </c>
      <c r="J23" s="65">
        <v>1</v>
      </c>
      <c r="L23" s="65">
        <v>1</v>
      </c>
      <c r="U23" s="65">
        <f t="shared" si="2"/>
        <v>1</v>
      </c>
      <c r="AA23" s="65" t="s">
        <v>1787</v>
      </c>
      <c r="AB23" s="7" t="s">
        <v>2085</v>
      </c>
      <c r="AC23" s="9" t="s">
        <v>2129</v>
      </c>
      <c r="AD23" s="6">
        <v>1</v>
      </c>
      <c r="AF23" s="6" t="s">
        <v>2024</v>
      </c>
      <c r="AM23" s="7" t="str">
        <f t="shared" si="3"/>
        <v>Hessen</v>
      </c>
      <c r="AN23" s="7" t="s">
        <v>2260</v>
      </c>
      <c r="AO23" s="7" t="str">
        <f>VLOOKUP(C23,Kategorien!$A$1:$D$4,4,FALSE)</f>
        <v>1 experiment</v>
      </c>
      <c r="AP23" s="6" t="str">
        <f t="shared" si="4"/>
        <v>s</v>
      </c>
      <c r="AQ23" s="7" t="str">
        <f t="shared" si="5"/>
        <v>Justus-Liebig-Universität Gießen, Institut für Tierzucht und Haustiergenetik</v>
      </c>
      <c r="AR23" s="7" t="str">
        <f t="shared" si="6"/>
        <v>Steffen.Hoy@agrar.uni-giessen.de</v>
      </c>
      <c r="AS23" s="7" t="s">
        <v>2325</v>
      </c>
      <c r="AT23" s="86">
        <f t="shared" si="7"/>
        <v>42491</v>
      </c>
      <c r="AU23" s="86">
        <f t="shared" si="8"/>
        <v>43405</v>
      </c>
      <c r="AV23" s="86" t="str">
        <f t="shared" si="28"/>
        <v>05/16 - 11/18</v>
      </c>
      <c r="AW23" s="65">
        <f t="shared" si="9"/>
        <v>1</v>
      </c>
      <c r="AX23" s="65">
        <f t="shared" si="10"/>
        <v>0</v>
      </c>
      <c r="AY23" s="65">
        <f t="shared" si="11"/>
        <v>1</v>
      </c>
      <c r="AZ23" s="65">
        <f t="shared" si="12"/>
        <v>0</v>
      </c>
      <c r="BA23" s="65">
        <f t="shared" si="13"/>
        <v>0</v>
      </c>
      <c r="BB23" s="65">
        <f t="shared" si="14"/>
        <v>0</v>
      </c>
      <c r="BC23" s="65">
        <f t="shared" si="15"/>
        <v>0</v>
      </c>
      <c r="BD23" s="65">
        <f t="shared" si="16"/>
        <v>0</v>
      </c>
      <c r="BE23" s="65">
        <f t="shared" si="17"/>
        <v>0</v>
      </c>
      <c r="BF23" s="65">
        <f t="shared" si="18"/>
        <v>0</v>
      </c>
      <c r="BG23" s="65">
        <f t="shared" si="19"/>
        <v>0</v>
      </c>
      <c r="BH23" s="65">
        <f t="shared" si="20"/>
        <v>1</v>
      </c>
      <c r="BI23" s="65">
        <f t="shared" si="21"/>
        <v>0</v>
      </c>
      <c r="BJ23" s="65">
        <f t="shared" si="22"/>
        <v>0</v>
      </c>
      <c r="BK23" s="65">
        <f t="shared" si="23"/>
        <v>0</v>
      </c>
      <c r="BL23" s="65">
        <f t="shared" si="24"/>
        <v>0</v>
      </c>
      <c r="BM23" s="65">
        <f t="shared" si="25"/>
        <v>0</v>
      </c>
      <c r="BN23" s="65" t="s">
        <v>1787</v>
      </c>
      <c r="BQ23" s="6">
        <v>1</v>
      </c>
      <c r="BR23" s="6">
        <v>0</v>
      </c>
      <c r="BS23" s="6" t="s">
        <v>2359</v>
      </c>
      <c r="BU23" s="6" t="str">
        <f t="shared" si="26"/>
        <v/>
      </c>
      <c r="BV23" s="6" t="str">
        <f t="shared" si="27"/>
        <v/>
      </c>
    </row>
    <row r="24" spans="1:74" ht="121.5" customHeight="1" x14ac:dyDescent="0.2">
      <c r="A24" s="7" t="s">
        <v>49</v>
      </c>
      <c r="B24" s="7" t="s">
        <v>1948</v>
      </c>
      <c r="C24" s="7" t="s">
        <v>15</v>
      </c>
      <c r="D24" s="6" t="s">
        <v>1868</v>
      </c>
      <c r="E24" s="7" t="s">
        <v>1949</v>
      </c>
      <c r="F24" s="118" t="s">
        <v>1950</v>
      </c>
      <c r="G24" s="7" t="s">
        <v>1951</v>
      </c>
      <c r="H24" s="86">
        <v>42491</v>
      </c>
      <c r="I24" s="86">
        <v>42826</v>
      </c>
      <c r="L24" s="65">
        <v>1</v>
      </c>
      <c r="N24" s="65">
        <v>1</v>
      </c>
      <c r="U24" s="65">
        <f t="shared" si="2"/>
        <v>1</v>
      </c>
      <c r="Z24" s="67"/>
      <c r="AA24" s="65" t="s">
        <v>1787</v>
      </c>
      <c r="AB24" s="7" t="s">
        <v>2027</v>
      </c>
      <c r="AD24" s="6">
        <v>1</v>
      </c>
      <c r="AE24" s="6">
        <v>4</v>
      </c>
      <c r="AF24" s="6">
        <v>6</v>
      </c>
      <c r="AG24" s="107" t="s">
        <v>2135</v>
      </c>
      <c r="AH24" s="7" t="s">
        <v>1952</v>
      </c>
      <c r="AI24" s="105"/>
      <c r="AJ24" s="105"/>
      <c r="AK24" s="106"/>
      <c r="AM24" s="7" t="str">
        <f t="shared" si="3"/>
        <v>Schleswig-Holstein</v>
      </c>
      <c r="AN24" s="7" t="s">
        <v>2274</v>
      </c>
      <c r="AO24" s="7" t="str">
        <f>VLOOKUP(C24,Kategorien!$A$1:$D$4,4,FALSE)</f>
        <v>1 experiment</v>
      </c>
      <c r="AP24" s="6" t="str">
        <f t="shared" si="4"/>
        <v>s</v>
      </c>
      <c r="AQ24" s="7" t="str">
        <f t="shared" si="5"/>
        <v>Institut für Tierzucht und Tierhaltung, CAU Kiel (Prof. Dr. J. Krieter, TA Ashley Naya, TA Anja Honeck), Lehr- und Versuchszentrum Futterkamp, LWK Schleswig-Holstein (Dr. Onno Burfeind)</v>
      </c>
      <c r="AR24" s="7" t="str">
        <f t="shared" si="6"/>
        <v>jkrieter@tierzucht.uni-kiel.de, anaya@tierzucht.uni-kiel.de</v>
      </c>
      <c r="AS24" s="7" t="s">
        <v>2326</v>
      </c>
      <c r="AT24" s="86">
        <f t="shared" si="7"/>
        <v>42491</v>
      </c>
      <c r="AU24" s="86">
        <f t="shared" si="8"/>
        <v>42826</v>
      </c>
      <c r="AV24" s="86" t="str">
        <f t="shared" si="28"/>
        <v>05/16 - 04/17</v>
      </c>
      <c r="AW24" s="65">
        <f t="shared" si="9"/>
        <v>0</v>
      </c>
      <c r="AX24" s="65">
        <f t="shared" si="10"/>
        <v>0</v>
      </c>
      <c r="AY24" s="65">
        <f t="shared" si="11"/>
        <v>1</v>
      </c>
      <c r="AZ24" s="65">
        <f t="shared" si="12"/>
        <v>0</v>
      </c>
      <c r="BA24" s="65">
        <f t="shared" si="13"/>
        <v>1</v>
      </c>
      <c r="BB24" s="65">
        <f t="shared" si="14"/>
        <v>0</v>
      </c>
      <c r="BC24" s="65">
        <f t="shared" si="15"/>
        <v>0</v>
      </c>
      <c r="BD24" s="65">
        <f t="shared" si="16"/>
        <v>0</v>
      </c>
      <c r="BE24" s="65">
        <f t="shared" si="17"/>
        <v>0</v>
      </c>
      <c r="BF24" s="65">
        <f t="shared" si="18"/>
        <v>0</v>
      </c>
      <c r="BG24" s="65">
        <f t="shared" si="19"/>
        <v>0</v>
      </c>
      <c r="BH24" s="65">
        <f t="shared" si="20"/>
        <v>1</v>
      </c>
      <c r="BI24" s="65">
        <f t="shared" si="21"/>
        <v>0</v>
      </c>
      <c r="BJ24" s="65">
        <f t="shared" si="22"/>
        <v>0</v>
      </c>
      <c r="BK24" s="65">
        <f t="shared" si="23"/>
        <v>0</v>
      </c>
      <c r="BL24" s="65">
        <f t="shared" si="24"/>
        <v>0</v>
      </c>
      <c r="BM24" s="65">
        <f t="shared" si="25"/>
        <v>0</v>
      </c>
      <c r="BN24" s="65" t="s">
        <v>1787</v>
      </c>
      <c r="BQ24" s="7">
        <v>1</v>
      </c>
      <c r="BR24" s="7">
        <v>4</v>
      </c>
      <c r="BS24" s="7">
        <v>6</v>
      </c>
      <c r="BU24" s="6" t="str">
        <f t="shared" si="26"/>
        <v/>
      </c>
      <c r="BV24" s="6" t="str">
        <f t="shared" si="27"/>
        <v/>
      </c>
    </row>
    <row r="25" spans="1:74" ht="78.75" customHeight="1" x14ac:dyDescent="0.2">
      <c r="A25" s="108" t="s">
        <v>2111</v>
      </c>
      <c r="B25" s="108" t="s">
        <v>2112</v>
      </c>
      <c r="C25" s="108" t="s">
        <v>15</v>
      </c>
      <c r="D25" s="109" t="s">
        <v>1868</v>
      </c>
      <c r="E25" s="108" t="s">
        <v>2113</v>
      </c>
      <c r="F25" s="108" t="s">
        <v>1855</v>
      </c>
      <c r="G25" s="135"/>
      <c r="H25" s="110">
        <v>42522</v>
      </c>
      <c r="I25" s="110"/>
      <c r="J25" s="111"/>
      <c r="K25" s="111"/>
      <c r="L25" s="111"/>
      <c r="M25" s="111"/>
      <c r="N25" s="111"/>
      <c r="O25" s="111"/>
      <c r="P25" s="111">
        <v>1</v>
      </c>
      <c r="Q25" s="111"/>
      <c r="R25" s="111"/>
      <c r="S25" s="111"/>
      <c r="T25" s="111"/>
      <c r="U25" s="65">
        <f t="shared" si="2"/>
        <v>0</v>
      </c>
      <c r="V25" s="111"/>
      <c r="W25" s="108"/>
      <c r="X25" s="112"/>
      <c r="Y25" s="109"/>
      <c r="Z25" s="109"/>
      <c r="AA25" s="109" t="s">
        <v>2093</v>
      </c>
      <c r="AB25" s="129"/>
      <c r="AC25" s="109"/>
      <c r="AD25" s="109">
        <v>1</v>
      </c>
      <c r="AE25" s="108"/>
      <c r="AF25" s="108"/>
      <c r="AG25" s="108"/>
      <c r="AH25" s="108" t="s">
        <v>2114</v>
      </c>
      <c r="AI25" s="108"/>
      <c r="AJ25" s="108"/>
      <c r="AK25" s="108"/>
      <c r="AL25" s="139"/>
      <c r="AM25" s="7" t="str">
        <f t="shared" si="3"/>
        <v>Baden Württemberg</v>
      </c>
      <c r="AN25" s="7" t="s">
        <v>2255</v>
      </c>
      <c r="AO25" s="7" t="str">
        <f>VLOOKUP(C25,Kategorien!$A$1:$D$4,4,FALSE)</f>
        <v>1 experiment</v>
      </c>
      <c r="AP25" s="6" t="str">
        <f t="shared" si="4"/>
        <v>s</v>
      </c>
      <c r="AQ25" s="7" t="str">
        <f t="shared" ref="AQ25:AQ34" si="29">E25</f>
        <v xml:space="preserve">Universität Giessen (Prof. Dr. Reiner); Bildungs- und Wissenszentrum Boxberg (Hansjörg Schrade); UEG Hohenlohe-Franken (Frau Mirjam Lechner);  </v>
      </c>
      <c r="AR25" s="7" t="str">
        <f t="shared" ref="AR25:AR34" si="30">F25</f>
        <v>Gerald.Reiner@vetmed.uni-giessen.de</v>
      </c>
      <c r="AT25" s="86">
        <f t="shared" si="7"/>
        <v>42522</v>
      </c>
      <c r="AU25" s="86">
        <f t="shared" si="8"/>
        <v>0</v>
      </c>
      <c r="AV25" s="86" t="str">
        <f t="shared" si="28"/>
        <v>06/16 - 01/00</v>
      </c>
      <c r="AW25" s="65">
        <f t="shared" si="9"/>
        <v>0</v>
      </c>
      <c r="AX25" s="65">
        <f t="shared" si="10"/>
        <v>0</v>
      </c>
      <c r="AY25" s="65">
        <f t="shared" si="11"/>
        <v>0</v>
      </c>
      <c r="AZ25" s="65">
        <f t="shared" si="12"/>
        <v>0</v>
      </c>
      <c r="BA25" s="65">
        <f t="shared" si="13"/>
        <v>0</v>
      </c>
      <c r="BB25" s="65">
        <f t="shared" si="14"/>
        <v>0</v>
      </c>
      <c r="BC25" s="65">
        <f t="shared" si="15"/>
        <v>1</v>
      </c>
      <c r="BD25" s="65">
        <f t="shared" si="16"/>
        <v>0</v>
      </c>
      <c r="BE25" s="65">
        <f t="shared" si="17"/>
        <v>0</v>
      </c>
      <c r="BF25" s="65">
        <f t="shared" si="18"/>
        <v>0</v>
      </c>
      <c r="BG25" s="65">
        <f t="shared" si="19"/>
        <v>0</v>
      </c>
      <c r="BH25" s="65">
        <f t="shared" si="20"/>
        <v>0</v>
      </c>
      <c r="BI25" s="65">
        <f t="shared" si="21"/>
        <v>0</v>
      </c>
      <c r="BJ25" s="65">
        <f t="shared" si="22"/>
        <v>0</v>
      </c>
      <c r="BK25" s="65">
        <f t="shared" si="23"/>
        <v>0</v>
      </c>
      <c r="BL25" s="65">
        <f t="shared" si="24"/>
        <v>0</v>
      </c>
      <c r="BM25" s="65">
        <f t="shared" si="25"/>
        <v>0</v>
      </c>
      <c r="BN25" s="109" t="s">
        <v>2093</v>
      </c>
      <c r="BQ25" s="6">
        <v>1</v>
      </c>
      <c r="BR25" s="6">
        <v>0</v>
      </c>
      <c r="BS25" s="6">
        <v>0</v>
      </c>
      <c r="BT25" s="7" t="s">
        <v>2389</v>
      </c>
      <c r="BU25" s="6" t="str">
        <f t="shared" si="26"/>
        <v/>
      </c>
      <c r="BV25" s="6" t="str">
        <f t="shared" si="27"/>
        <v/>
      </c>
    </row>
    <row r="26" spans="1:74" ht="174.75" customHeight="1" x14ac:dyDescent="0.2">
      <c r="A26" s="7" t="s">
        <v>2019</v>
      </c>
      <c r="B26" s="7" t="s">
        <v>2102</v>
      </c>
      <c r="C26" s="7" t="s">
        <v>15</v>
      </c>
      <c r="D26" s="6" t="s">
        <v>1869</v>
      </c>
      <c r="E26" s="7" t="s">
        <v>2039</v>
      </c>
      <c r="F26" s="7" t="s">
        <v>2038</v>
      </c>
      <c r="G26" s="7" t="s">
        <v>2040</v>
      </c>
      <c r="H26" s="86">
        <v>42522</v>
      </c>
      <c r="O26" s="65">
        <v>1</v>
      </c>
      <c r="U26" s="65">
        <f t="shared" si="2"/>
        <v>0</v>
      </c>
      <c r="V26" s="65">
        <v>1</v>
      </c>
      <c r="AA26" s="65" t="s">
        <v>1787</v>
      </c>
      <c r="AB26" s="7" t="s">
        <v>2037</v>
      </c>
      <c r="AM26" s="7" t="str">
        <f t="shared" si="3"/>
        <v>Hessen</v>
      </c>
      <c r="AN26" s="7" t="s">
        <v>2259</v>
      </c>
      <c r="AO26" s="7" t="str">
        <f>VLOOKUP(C26,Kategorien!$A$1:$D$4,4,FALSE)</f>
        <v>1 experiment</v>
      </c>
      <c r="AP26" s="6" t="str">
        <f t="shared" si="4"/>
        <v>p</v>
      </c>
      <c r="AQ26" s="7" t="str">
        <f t="shared" si="29"/>
        <v>Zucht- und Besamungsunion Hessen eG (Rudi Paul, Dr. Jens Baltissen);  Justus-Liebig-Universität Gießen (JLU)</v>
      </c>
      <c r="AR26" s="7" t="str">
        <f t="shared" si="30"/>
        <v>Alexandra Metz - ZBH Alsfeld &lt;kontakt@zbh.de&gt;</v>
      </c>
      <c r="AS26" s="7" t="s">
        <v>2327</v>
      </c>
      <c r="AT26" s="86">
        <f t="shared" si="7"/>
        <v>42522</v>
      </c>
      <c r="AU26" s="86">
        <f t="shared" si="8"/>
        <v>0</v>
      </c>
      <c r="AV26" s="86" t="str">
        <f t="shared" si="28"/>
        <v>06/16 - 01/00</v>
      </c>
      <c r="AW26" s="65">
        <f t="shared" si="9"/>
        <v>0</v>
      </c>
      <c r="AX26" s="65">
        <f t="shared" si="10"/>
        <v>0</v>
      </c>
      <c r="AY26" s="65">
        <f t="shared" si="11"/>
        <v>0</v>
      </c>
      <c r="AZ26" s="65">
        <f t="shared" si="12"/>
        <v>0</v>
      </c>
      <c r="BA26" s="65">
        <f t="shared" si="13"/>
        <v>0</v>
      </c>
      <c r="BB26" s="65">
        <f t="shared" si="14"/>
        <v>1</v>
      </c>
      <c r="BC26" s="65">
        <f t="shared" si="15"/>
        <v>0</v>
      </c>
      <c r="BD26" s="65">
        <f t="shared" si="16"/>
        <v>0</v>
      </c>
      <c r="BE26" s="65">
        <f t="shared" si="17"/>
        <v>0</v>
      </c>
      <c r="BF26" s="65">
        <f t="shared" si="18"/>
        <v>0</v>
      </c>
      <c r="BG26" s="65">
        <f t="shared" si="19"/>
        <v>0</v>
      </c>
      <c r="BH26" s="65">
        <f t="shared" si="20"/>
        <v>0</v>
      </c>
      <c r="BI26" s="65">
        <f t="shared" si="21"/>
        <v>1</v>
      </c>
      <c r="BJ26" s="65">
        <f t="shared" si="22"/>
        <v>0</v>
      </c>
      <c r="BK26" s="65">
        <f t="shared" si="23"/>
        <v>0</v>
      </c>
      <c r="BL26" s="65">
        <f t="shared" si="24"/>
        <v>0</v>
      </c>
      <c r="BM26" s="65">
        <f t="shared" si="25"/>
        <v>0</v>
      </c>
      <c r="BN26" s="65" t="s">
        <v>1787</v>
      </c>
      <c r="BQ26" s="6">
        <v>0</v>
      </c>
      <c r="BR26" s="6">
        <v>0</v>
      </c>
      <c r="BS26" s="6">
        <v>0</v>
      </c>
      <c r="BU26" s="6" t="str">
        <f t="shared" si="26"/>
        <v/>
      </c>
      <c r="BV26" s="6" t="str">
        <f t="shared" si="27"/>
        <v/>
      </c>
    </row>
    <row r="27" spans="1:74" ht="89.25" customHeight="1" x14ac:dyDescent="0.2">
      <c r="A27" s="7" t="s">
        <v>49</v>
      </c>
      <c r="B27" s="7" t="s">
        <v>1964</v>
      </c>
      <c r="C27" s="7" t="s">
        <v>15</v>
      </c>
      <c r="D27" s="6" t="s">
        <v>1868</v>
      </c>
      <c r="E27" s="7" t="s">
        <v>1959</v>
      </c>
      <c r="F27" s="118" t="s">
        <v>1960</v>
      </c>
      <c r="G27" s="7" t="s">
        <v>1961</v>
      </c>
      <c r="H27" s="86">
        <v>42522</v>
      </c>
      <c r="I27" s="86">
        <v>42979</v>
      </c>
      <c r="U27" s="65">
        <f t="shared" si="2"/>
        <v>0</v>
      </c>
      <c r="V27" s="65">
        <v>1</v>
      </c>
      <c r="Z27" s="67"/>
      <c r="AA27" s="65" t="s">
        <v>1787</v>
      </c>
      <c r="AB27" s="7" t="s">
        <v>1962</v>
      </c>
      <c r="AC27" s="9" t="s">
        <v>2133</v>
      </c>
      <c r="AD27" s="6">
        <v>1</v>
      </c>
      <c r="AE27" s="6" t="s">
        <v>2132</v>
      </c>
      <c r="AF27" s="107"/>
      <c r="AG27" s="107"/>
      <c r="AH27" s="7" t="s">
        <v>1963</v>
      </c>
      <c r="AI27" s="105"/>
      <c r="AJ27" s="105"/>
      <c r="AK27" s="106"/>
      <c r="AM27" s="7" t="str">
        <f t="shared" si="3"/>
        <v>Schleswig-Holstein</v>
      </c>
      <c r="AN27" s="7" t="s">
        <v>2275</v>
      </c>
      <c r="AO27" s="7" t="str">
        <f>VLOOKUP(C27,Kategorien!$A$1:$D$4,4,FALSE)</f>
        <v>1 experiment</v>
      </c>
      <c r="AP27" s="6" t="str">
        <f t="shared" si="4"/>
        <v>s</v>
      </c>
      <c r="AQ27" s="7" t="str">
        <f t="shared" si="29"/>
        <v>Institut für Tierzucht und Tierhaltung, CAU Kiel (Prof. Dr. J. Krieter, TA Anja Honeck), Praxisbetriebe</v>
      </c>
      <c r="AR27" s="7" t="str">
        <f t="shared" si="30"/>
        <v xml:space="preserve">jkrieter@tierzucht.uni-kiel.de, ahoneck@tierzucht.uni-kiel.de, </v>
      </c>
      <c r="AS27" s="7" t="s">
        <v>2314</v>
      </c>
      <c r="AT27" s="86">
        <f t="shared" si="7"/>
        <v>42522</v>
      </c>
      <c r="AU27" s="86">
        <f t="shared" si="8"/>
        <v>42979</v>
      </c>
      <c r="AV27" s="86" t="str">
        <f t="shared" si="28"/>
        <v>06/16 - 09/17</v>
      </c>
      <c r="AW27" s="65">
        <f t="shared" si="9"/>
        <v>0</v>
      </c>
      <c r="AX27" s="65">
        <f t="shared" si="10"/>
        <v>0</v>
      </c>
      <c r="AY27" s="65">
        <f t="shared" si="11"/>
        <v>0</v>
      </c>
      <c r="AZ27" s="65">
        <f t="shared" si="12"/>
        <v>0</v>
      </c>
      <c r="BA27" s="65">
        <f t="shared" si="13"/>
        <v>0</v>
      </c>
      <c r="BB27" s="65">
        <f t="shared" si="14"/>
        <v>0</v>
      </c>
      <c r="BC27" s="65">
        <f t="shared" si="15"/>
        <v>0</v>
      </c>
      <c r="BD27" s="65">
        <f t="shared" si="16"/>
        <v>0</v>
      </c>
      <c r="BE27" s="65">
        <f t="shared" si="17"/>
        <v>0</v>
      </c>
      <c r="BF27" s="65">
        <f t="shared" si="18"/>
        <v>0</v>
      </c>
      <c r="BG27" s="65">
        <f t="shared" si="19"/>
        <v>0</v>
      </c>
      <c r="BH27" s="65">
        <f t="shared" si="20"/>
        <v>0</v>
      </c>
      <c r="BI27" s="65">
        <f t="shared" si="21"/>
        <v>1</v>
      </c>
      <c r="BJ27" s="65">
        <f t="shared" si="22"/>
        <v>0</v>
      </c>
      <c r="BK27" s="65">
        <f t="shared" si="23"/>
        <v>0</v>
      </c>
      <c r="BL27" s="65">
        <f t="shared" si="24"/>
        <v>0</v>
      </c>
      <c r="BM27" s="65">
        <f t="shared" si="25"/>
        <v>0</v>
      </c>
      <c r="BN27" s="65" t="s">
        <v>1787</v>
      </c>
      <c r="BQ27" s="7">
        <v>1</v>
      </c>
      <c r="BR27" s="7" t="s">
        <v>2342</v>
      </c>
      <c r="BS27" s="7">
        <v>0</v>
      </c>
      <c r="BU27" s="6" t="str">
        <f t="shared" si="26"/>
        <v/>
      </c>
      <c r="BV27" s="6" t="str">
        <f t="shared" si="27"/>
        <v/>
      </c>
    </row>
    <row r="28" spans="1:74" ht="175.5" customHeight="1" x14ac:dyDescent="0.2">
      <c r="A28" s="7" t="s">
        <v>18</v>
      </c>
      <c r="B28" s="7" t="s">
        <v>2128</v>
      </c>
      <c r="C28" s="7" t="s">
        <v>15</v>
      </c>
      <c r="D28" s="6" t="s">
        <v>1868</v>
      </c>
      <c r="E28" s="7" t="s">
        <v>2105</v>
      </c>
      <c r="F28" s="7" t="s">
        <v>5</v>
      </c>
      <c r="G28" s="7" t="s">
        <v>2106</v>
      </c>
      <c r="H28" s="86">
        <v>42552</v>
      </c>
      <c r="I28" s="86">
        <v>42767</v>
      </c>
      <c r="T28" s="65">
        <v>1</v>
      </c>
      <c r="U28" s="65">
        <f t="shared" si="2"/>
        <v>0</v>
      </c>
      <c r="V28" s="65">
        <v>1</v>
      </c>
      <c r="Z28" s="65" t="s">
        <v>2121</v>
      </c>
      <c r="AA28" s="65" t="s">
        <v>1787</v>
      </c>
      <c r="AB28" s="7" t="s">
        <v>2107</v>
      </c>
      <c r="AM28" s="7" t="str">
        <f t="shared" si="3"/>
        <v>Germany</v>
      </c>
      <c r="AN28" s="5" t="s">
        <v>2257</v>
      </c>
      <c r="AO28" s="7" t="str">
        <f>VLOOKUP(C28,Kategorien!$A$1:$D$4,4,FALSE)</f>
        <v>1 experiment</v>
      </c>
      <c r="AP28" s="6" t="str">
        <f t="shared" si="4"/>
        <v>s</v>
      </c>
      <c r="AQ28" s="7" t="str">
        <f t="shared" si="29"/>
        <v>Institut für Tierschutz und Tierhaltung im Friedrich-Loeffler-Institut, Universität für Bodenkultur, Wien (Dr. Christine Leeb, Marina Hetzner)</v>
      </c>
      <c r="AR28" s="7" t="str">
        <f t="shared" si="30"/>
        <v>sabine.dippel@fli.bund.de</v>
      </c>
      <c r="AS28" s="5" t="s">
        <v>2328</v>
      </c>
      <c r="AT28" s="86">
        <f t="shared" si="7"/>
        <v>42552</v>
      </c>
      <c r="AU28" s="86">
        <f t="shared" si="8"/>
        <v>42767</v>
      </c>
      <c r="AV28" s="86" t="str">
        <f t="shared" si="28"/>
        <v>07/16 - 02/17</v>
      </c>
      <c r="AW28" s="65">
        <f t="shared" si="9"/>
        <v>0</v>
      </c>
      <c r="AX28" s="65">
        <f t="shared" si="10"/>
        <v>0</v>
      </c>
      <c r="AY28" s="65">
        <f t="shared" si="11"/>
        <v>0</v>
      </c>
      <c r="AZ28" s="65">
        <f t="shared" si="12"/>
        <v>0</v>
      </c>
      <c r="BA28" s="65">
        <f t="shared" si="13"/>
        <v>0</v>
      </c>
      <c r="BB28" s="65">
        <f t="shared" si="14"/>
        <v>0</v>
      </c>
      <c r="BC28" s="65">
        <f t="shared" si="15"/>
        <v>0</v>
      </c>
      <c r="BD28" s="65">
        <f t="shared" si="16"/>
        <v>0</v>
      </c>
      <c r="BE28" s="65">
        <f t="shared" si="17"/>
        <v>0</v>
      </c>
      <c r="BF28" s="65">
        <f t="shared" si="18"/>
        <v>0</v>
      </c>
      <c r="BG28" s="65">
        <f t="shared" si="19"/>
        <v>1</v>
      </c>
      <c r="BH28" s="65">
        <f t="shared" si="20"/>
        <v>0</v>
      </c>
      <c r="BI28" s="65">
        <f t="shared" si="21"/>
        <v>1</v>
      </c>
      <c r="BJ28" s="65">
        <f t="shared" si="22"/>
        <v>0</v>
      </c>
      <c r="BK28" s="65">
        <f t="shared" si="23"/>
        <v>0</v>
      </c>
      <c r="BL28" s="65">
        <f t="shared" si="24"/>
        <v>0</v>
      </c>
      <c r="BM28" s="65" t="str">
        <f t="shared" si="25"/>
        <v>DSBS</v>
      </c>
      <c r="BN28" s="65" t="s">
        <v>1787</v>
      </c>
      <c r="BO28" s="5"/>
      <c r="BP28" s="5"/>
      <c r="BQ28" s="5">
        <v>0</v>
      </c>
      <c r="BR28" s="5">
        <v>0</v>
      </c>
      <c r="BS28" s="5">
        <v>0</v>
      </c>
      <c r="BT28" s="5"/>
      <c r="BU28" s="6" t="str">
        <f t="shared" si="26"/>
        <v/>
      </c>
      <c r="BV28" s="6" t="str">
        <f t="shared" si="27"/>
        <v/>
      </c>
    </row>
    <row r="29" spans="1:74" ht="205.5" customHeight="1" x14ac:dyDescent="0.2">
      <c r="A29" s="7" t="s">
        <v>49</v>
      </c>
      <c r="B29" s="7" t="s">
        <v>1953</v>
      </c>
      <c r="C29" s="7" t="s">
        <v>15</v>
      </c>
      <c r="D29" s="6" t="s">
        <v>1868</v>
      </c>
      <c r="E29" s="7" t="s">
        <v>1954</v>
      </c>
      <c r="F29" s="119" t="s">
        <v>1955</v>
      </c>
      <c r="G29" s="7" t="s">
        <v>1956</v>
      </c>
      <c r="H29" s="86">
        <v>42552</v>
      </c>
      <c r="I29" s="86">
        <v>42979</v>
      </c>
      <c r="L29" s="65">
        <v>1</v>
      </c>
      <c r="U29" s="65">
        <f t="shared" si="2"/>
        <v>0</v>
      </c>
      <c r="Z29" s="67"/>
      <c r="AA29" s="65" t="s">
        <v>1785</v>
      </c>
      <c r="AB29" s="7" t="s">
        <v>1957</v>
      </c>
      <c r="AD29" s="6">
        <v>1</v>
      </c>
      <c r="AE29" s="107"/>
      <c r="AF29" s="107"/>
      <c r="AG29" s="107" t="s">
        <v>2134</v>
      </c>
      <c r="AH29" s="7" t="s">
        <v>1958</v>
      </c>
      <c r="AI29" s="105"/>
      <c r="AJ29" s="105"/>
      <c r="AK29" s="106"/>
      <c r="AM29" s="7" t="str">
        <f t="shared" si="3"/>
        <v>Schleswig-Holstein</v>
      </c>
      <c r="AN29" s="7" t="s">
        <v>2276</v>
      </c>
      <c r="AO29" s="7" t="str">
        <f>VLOOKUP(C29,Kategorien!$A$1:$D$4,4,FALSE)</f>
        <v>1 experiment</v>
      </c>
      <c r="AP29" s="6" t="str">
        <f t="shared" si="4"/>
        <v>s</v>
      </c>
      <c r="AQ29" s="7" t="str">
        <f t="shared" si="29"/>
        <v>ISN Projekt GmbH (Dr. K.-H. Tölle), Institut für Tierzucht und Tierhaltung, CAU Kiel (Prof. Dr. J. Krieter, TA Anja Honeck), Lehr- und Versuchszentrum Futterkamp, LWK Schleswig-Holstein (Dr. Onno Burfeind)</v>
      </c>
      <c r="AR29" s="7" t="str">
        <f t="shared" si="30"/>
        <v>jkrieter@tierzucht.uni-kiel.de, ahoneck@tierzucht.uni-kiel.de, toelle@schweine.net</v>
      </c>
      <c r="AS29" s="7" t="s">
        <v>2329</v>
      </c>
      <c r="AT29" s="86">
        <f t="shared" si="7"/>
        <v>42552</v>
      </c>
      <c r="AU29" s="86">
        <f t="shared" si="8"/>
        <v>42979</v>
      </c>
      <c r="AV29" s="86" t="str">
        <f t="shared" si="28"/>
        <v>07/16 - 09/17</v>
      </c>
      <c r="AW29" s="65">
        <f t="shared" si="9"/>
        <v>0</v>
      </c>
      <c r="AX29" s="65">
        <f t="shared" si="10"/>
        <v>0</v>
      </c>
      <c r="AY29" s="65">
        <f t="shared" si="11"/>
        <v>1</v>
      </c>
      <c r="AZ29" s="65">
        <f t="shared" si="12"/>
        <v>0</v>
      </c>
      <c r="BA29" s="65">
        <f t="shared" si="13"/>
        <v>0</v>
      </c>
      <c r="BB29" s="65">
        <f t="shared" si="14"/>
        <v>0</v>
      </c>
      <c r="BC29" s="65">
        <f t="shared" si="15"/>
        <v>0</v>
      </c>
      <c r="BD29" s="65">
        <f t="shared" si="16"/>
        <v>0</v>
      </c>
      <c r="BE29" s="65">
        <f t="shared" si="17"/>
        <v>0</v>
      </c>
      <c r="BF29" s="65">
        <f t="shared" si="18"/>
        <v>0</v>
      </c>
      <c r="BG29" s="65">
        <f t="shared" si="19"/>
        <v>0</v>
      </c>
      <c r="BH29" s="65">
        <f t="shared" si="20"/>
        <v>0</v>
      </c>
      <c r="BI29" s="65">
        <f t="shared" si="21"/>
        <v>0</v>
      </c>
      <c r="BJ29" s="65">
        <f t="shared" si="22"/>
        <v>0</v>
      </c>
      <c r="BK29" s="65">
        <f t="shared" si="23"/>
        <v>0</v>
      </c>
      <c r="BL29" s="65">
        <f t="shared" si="24"/>
        <v>0</v>
      </c>
      <c r="BM29" s="65">
        <f t="shared" si="25"/>
        <v>0</v>
      </c>
      <c r="BN29" s="65" t="s">
        <v>1785</v>
      </c>
      <c r="BQ29" s="7">
        <v>1</v>
      </c>
      <c r="BR29" s="7">
        <v>0</v>
      </c>
      <c r="BS29" s="7">
        <v>0</v>
      </c>
      <c r="BU29" s="6" t="str">
        <f t="shared" si="26"/>
        <v/>
      </c>
      <c r="BV29" s="6" t="str">
        <f t="shared" si="27"/>
        <v/>
      </c>
    </row>
    <row r="30" spans="1:74" ht="140.25" customHeight="1" x14ac:dyDescent="0.2">
      <c r="A30" s="7" t="s">
        <v>32</v>
      </c>
      <c r="B30" s="7" t="s">
        <v>33</v>
      </c>
      <c r="C30" s="7" t="s">
        <v>16</v>
      </c>
      <c r="D30" s="6" t="s">
        <v>1869</v>
      </c>
      <c r="E30" s="7" t="s">
        <v>88</v>
      </c>
      <c r="F30" s="7" t="s">
        <v>90</v>
      </c>
      <c r="G30" s="7" t="s">
        <v>91</v>
      </c>
      <c r="H30" s="86">
        <v>40909</v>
      </c>
      <c r="U30" s="65">
        <f t="shared" si="2"/>
        <v>0</v>
      </c>
      <c r="Z30" s="65" t="s">
        <v>1862</v>
      </c>
      <c r="AA30" s="65" t="s">
        <v>1785</v>
      </c>
      <c r="AB30" s="7" t="s">
        <v>92</v>
      </c>
      <c r="AC30" s="9" t="s">
        <v>93</v>
      </c>
      <c r="AD30" s="6">
        <v>1</v>
      </c>
      <c r="AE30" s="6" t="s">
        <v>123</v>
      </c>
      <c r="AF30" s="6" t="s">
        <v>120</v>
      </c>
      <c r="AH30" s="7" t="s">
        <v>94</v>
      </c>
      <c r="AI30" s="6">
        <v>20</v>
      </c>
      <c r="AJ30" s="6">
        <v>60</v>
      </c>
      <c r="AK30" s="7" t="s">
        <v>95</v>
      </c>
      <c r="AM30" s="7" t="str">
        <f t="shared" si="3"/>
        <v>Brandenburg</v>
      </c>
      <c r="AN30" s="7" t="s">
        <v>2198</v>
      </c>
      <c r="AO30" s="7" t="str">
        <f>VLOOKUP(C30,Kategorien!$A$1:$D$4,4,FALSE)</f>
        <v>2 practical trial</v>
      </c>
      <c r="AP30" s="6" t="str">
        <f t="shared" si="4"/>
        <v>p</v>
      </c>
      <c r="AQ30" s="7" t="str">
        <f t="shared" si="29"/>
        <v>Brandenburger Landesamt für Ländliche Entwicklung, Landwirtschaft und Flurneuordnung (Dr. Thomas Paulke); LVAT e.V.; Humboldt Universität Berlin (Master und Bachelorarbeiten)</v>
      </c>
      <c r="AR30" s="7" t="str">
        <f t="shared" si="30"/>
        <v>thomas.paulke@lelf.brandenburg.de</v>
      </c>
      <c r="AS30" s="7" t="s">
        <v>2330</v>
      </c>
      <c r="AT30" s="86">
        <f t="shared" si="7"/>
        <v>40909</v>
      </c>
      <c r="AU30" s="86">
        <f t="shared" si="8"/>
        <v>0</v>
      </c>
      <c r="AV30" s="86" t="str">
        <f t="shared" si="28"/>
        <v>01/12 - 01/00</v>
      </c>
      <c r="AW30" s="65">
        <f t="shared" si="9"/>
        <v>0</v>
      </c>
      <c r="AX30" s="65">
        <f t="shared" si="10"/>
        <v>0</v>
      </c>
      <c r="AY30" s="65">
        <f t="shared" si="11"/>
        <v>0</v>
      </c>
      <c r="AZ30" s="65">
        <f t="shared" si="12"/>
        <v>0</v>
      </c>
      <c r="BA30" s="65">
        <f t="shared" si="13"/>
        <v>0</v>
      </c>
      <c r="BB30" s="65">
        <f t="shared" si="14"/>
        <v>0</v>
      </c>
      <c r="BC30" s="65">
        <f t="shared" si="15"/>
        <v>0</v>
      </c>
      <c r="BD30" s="65">
        <f t="shared" si="16"/>
        <v>0</v>
      </c>
      <c r="BE30" s="65">
        <f t="shared" si="17"/>
        <v>0</v>
      </c>
      <c r="BF30" s="65">
        <f t="shared" si="18"/>
        <v>0</v>
      </c>
      <c r="BG30" s="65">
        <f t="shared" si="19"/>
        <v>0</v>
      </c>
      <c r="BH30" s="65">
        <f t="shared" si="20"/>
        <v>0</v>
      </c>
      <c r="BI30" s="65">
        <f t="shared" si="21"/>
        <v>0</v>
      </c>
      <c r="BJ30" s="65">
        <f t="shared" si="22"/>
        <v>0</v>
      </c>
      <c r="BK30" s="65">
        <f t="shared" si="23"/>
        <v>0</v>
      </c>
      <c r="BL30" s="65">
        <f t="shared" si="24"/>
        <v>0</v>
      </c>
      <c r="BM30" s="65" t="str">
        <f t="shared" si="25"/>
        <v>(Schwarzenau+)</v>
      </c>
      <c r="BN30" s="65" t="s">
        <v>1785</v>
      </c>
      <c r="BO30" s="7" t="s">
        <v>2303</v>
      </c>
      <c r="BQ30" s="6">
        <v>1</v>
      </c>
      <c r="BR30" s="6" t="s">
        <v>2343</v>
      </c>
      <c r="BS30" s="6" t="s">
        <v>120</v>
      </c>
      <c r="BT30" s="7" t="s">
        <v>2390</v>
      </c>
      <c r="BU30" s="6">
        <f t="shared" si="26"/>
        <v>20</v>
      </c>
      <c r="BV30" s="6">
        <f t="shared" si="27"/>
        <v>60</v>
      </c>
    </row>
    <row r="31" spans="1:74" ht="294.75" customHeight="1" x14ac:dyDescent="0.2">
      <c r="A31" s="7" t="s">
        <v>38</v>
      </c>
      <c r="B31" s="7" t="s">
        <v>19</v>
      </c>
      <c r="C31" s="7" t="s">
        <v>16</v>
      </c>
      <c r="D31" s="6" t="s">
        <v>1869</v>
      </c>
      <c r="E31" s="7" t="s">
        <v>2069</v>
      </c>
      <c r="F31" s="7" t="s">
        <v>2051</v>
      </c>
      <c r="G31" s="7" t="s">
        <v>20</v>
      </c>
      <c r="H31" s="86">
        <v>40909</v>
      </c>
      <c r="I31" s="86">
        <v>41974</v>
      </c>
      <c r="O31" s="7"/>
      <c r="P31" s="7"/>
      <c r="U31" s="65">
        <f t="shared" si="2"/>
        <v>0</v>
      </c>
      <c r="W31" s="7"/>
      <c r="AA31" s="65" t="s">
        <v>1785</v>
      </c>
      <c r="AB31" s="7" t="s">
        <v>97</v>
      </c>
      <c r="AC31" s="9" t="s">
        <v>98</v>
      </c>
      <c r="AD31" s="6">
        <v>4</v>
      </c>
      <c r="AE31" s="6" t="s">
        <v>2052</v>
      </c>
      <c r="AF31" s="6" t="s">
        <v>2052</v>
      </c>
      <c r="AH31" s="7" t="s">
        <v>2050</v>
      </c>
      <c r="AJ31" s="6">
        <v>75</v>
      </c>
      <c r="AK31" s="7" t="s">
        <v>21</v>
      </c>
      <c r="AM31" s="7" t="str">
        <f t="shared" si="3"/>
        <v>Niedersachsen</v>
      </c>
      <c r="AN31" s="7" t="s">
        <v>2200</v>
      </c>
      <c r="AO31" s="7" t="str">
        <f>VLOOKUP(C31,Kategorien!$A$1:$D$4,4,FALSE)</f>
        <v>2 practical trial</v>
      </c>
      <c r="AP31" s="6" t="str">
        <f t="shared" si="4"/>
        <v>p</v>
      </c>
      <c r="AQ31" s="7" t="str">
        <f t="shared" si="29"/>
        <v>Prof. Dr. Thomas Blaha und TÄ Carolin Meiners, Außenstelle für Epidemiologie, TiHo Hannover; Dr. Karl-Heinz Tölle, ISN- Projekt GmbH; Dr. Gerald Otto, Böseler Goldschmaus GmbH &amp; Co.KG; Projektpartner: Erzeugergemeinschaft für Qualitätsvieh Hümmling; Erzeugergemeinschaft für Qualitätsvieh im Oldenburger Münsterland; Erzeugergemeinschaft für Schlachtvieh Bösel; Institut für Betriebswirtschaft, vTI Braunschweig</v>
      </c>
      <c r="AR31" s="7" t="str">
        <f t="shared" si="30"/>
        <v>thomas.blaha@tiho-hannover.de; carolin.holling@tiho-hannover.de</v>
      </c>
      <c r="AS31" s="7" t="s">
        <v>2331</v>
      </c>
      <c r="AT31" s="86">
        <f t="shared" si="7"/>
        <v>40909</v>
      </c>
      <c r="AU31" s="86">
        <f t="shared" si="8"/>
        <v>41974</v>
      </c>
      <c r="AV31" s="86" t="str">
        <f t="shared" si="28"/>
        <v>01/12 - 12/14</v>
      </c>
      <c r="AW31" s="65">
        <f t="shared" si="9"/>
        <v>0</v>
      </c>
      <c r="AX31" s="65">
        <f t="shared" si="10"/>
        <v>0</v>
      </c>
      <c r="AY31" s="65">
        <f t="shared" si="11"/>
        <v>0</v>
      </c>
      <c r="AZ31" s="65">
        <f t="shared" si="12"/>
        <v>0</v>
      </c>
      <c r="BA31" s="65">
        <f t="shared" si="13"/>
        <v>0</v>
      </c>
      <c r="BB31" s="65">
        <f t="shared" si="14"/>
        <v>0</v>
      </c>
      <c r="BC31" s="65">
        <f t="shared" si="15"/>
        <v>0</v>
      </c>
      <c r="BD31" s="65">
        <f t="shared" si="16"/>
        <v>0</v>
      </c>
      <c r="BE31" s="65">
        <f t="shared" si="17"/>
        <v>0</v>
      </c>
      <c r="BF31" s="65">
        <f t="shared" si="18"/>
        <v>0</v>
      </c>
      <c r="BG31" s="65">
        <f t="shared" si="19"/>
        <v>0</v>
      </c>
      <c r="BH31" s="65">
        <f t="shared" si="20"/>
        <v>0</v>
      </c>
      <c r="BI31" s="65">
        <f t="shared" si="21"/>
        <v>0</v>
      </c>
      <c r="BJ31" s="65">
        <f t="shared" si="22"/>
        <v>0</v>
      </c>
      <c r="BK31" s="65">
        <f t="shared" si="23"/>
        <v>0</v>
      </c>
      <c r="BL31" s="65">
        <f t="shared" si="24"/>
        <v>0</v>
      </c>
      <c r="BM31" s="65">
        <f t="shared" si="25"/>
        <v>0</v>
      </c>
      <c r="BN31" s="65" t="s">
        <v>1785</v>
      </c>
      <c r="BO31" s="7" t="s">
        <v>2281</v>
      </c>
      <c r="BQ31" s="6">
        <v>4</v>
      </c>
      <c r="BR31" s="6" t="s">
        <v>2344</v>
      </c>
      <c r="BS31" s="6" t="s">
        <v>2344</v>
      </c>
      <c r="BT31" s="7" t="s">
        <v>2391</v>
      </c>
      <c r="BU31" s="6" t="str">
        <f t="shared" si="26"/>
        <v/>
      </c>
      <c r="BV31" s="6">
        <f t="shared" si="27"/>
        <v>75</v>
      </c>
    </row>
    <row r="32" spans="1:74" ht="158.25" customHeight="1" x14ac:dyDescent="0.2">
      <c r="A32" s="7" t="s">
        <v>41</v>
      </c>
      <c r="B32" s="7" t="s">
        <v>56</v>
      </c>
      <c r="C32" s="7" t="s">
        <v>16</v>
      </c>
      <c r="D32" s="6" t="s">
        <v>1869</v>
      </c>
      <c r="E32" s="7" t="s">
        <v>75</v>
      </c>
      <c r="F32" s="117" t="s">
        <v>57</v>
      </c>
      <c r="G32" s="7" t="s">
        <v>58</v>
      </c>
      <c r="H32" s="86">
        <v>40909</v>
      </c>
      <c r="J32" s="65">
        <v>1</v>
      </c>
      <c r="K32" s="65">
        <v>1</v>
      </c>
      <c r="L32" s="65">
        <v>1</v>
      </c>
      <c r="Q32" s="65">
        <v>1</v>
      </c>
      <c r="U32" s="65">
        <f t="shared" si="2"/>
        <v>1</v>
      </c>
      <c r="Z32" s="65" t="s">
        <v>1860</v>
      </c>
      <c r="AA32" s="65" t="s">
        <v>1785</v>
      </c>
      <c r="AB32" s="7" t="s">
        <v>133</v>
      </c>
      <c r="AD32" s="6">
        <v>1</v>
      </c>
      <c r="AE32" s="6" t="s">
        <v>134</v>
      </c>
      <c r="AF32" s="6" t="s">
        <v>135</v>
      </c>
      <c r="AH32" s="7" t="s">
        <v>43</v>
      </c>
      <c r="AK32" s="7" t="s">
        <v>44</v>
      </c>
      <c r="AM32" s="7" t="str">
        <f t="shared" si="3"/>
        <v>NRW</v>
      </c>
      <c r="AN32" s="7" t="s">
        <v>2201</v>
      </c>
      <c r="AO32" s="7" t="str">
        <f>VLOOKUP(C32,Kategorien!$A$1:$D$4,4,FALSE)</f>
        <v>2 practical trial</v>
      </c>
      <c r="AP32" s="6" t="str">
        <f t="shared" si="4"/>
        <v>p</v>
      </c>
      <c r="AQ32" s="7" t="str">
        <f t="shared" si="29"/>
        <v>Landwirtschaftskammer Nordrhein-Westfalen, Versuchs- und Bildungszentrum Landwirtschaft Haus Düsse (Felix Austermann, Tobias Scholz)</v>
      </c>
      <c r="AR32" s="7" t="str">
        <f t="shared" si="30"/>
        <v>felix.austermann@lwk.nrw.de; tobias.scholz@lwk.nrw.de</v>
      </c>
      <c r="AS32" s="7" t="s">
        <v>2202</v>
      </c>
      <c r="AT32" s="86">
        <f t="shared" si="7"/>
        <v>40909</v>
      </c>
      <c r="AU32" s="86">
        <f t="shared" si="8"/>
        <v>0</v>
      </c>
      <c r="AV32" s="86" t="str">
        <f t="shared" si="28"/>
        <v>01/12 - 01/00</v>
      </c>
      <c r="AW32" s="65">
        <f t="shared" si="9"/>
        <v>1</v>
      </c>
      <c r="AX32" s="65">
        <f t="shared" si="10"/>
        <v>1</v>
      </c>
      <c r="AY32" s="65">
        <f t="shared" si="11"/>
        <v>1</v>
      </c>
      <c r="AZ32" s="65">
        <f t="shared" si="12"/>
        <v>0</v>
      </c>
      <c r="BA32" s="65">
        <f t="shared" si="13"/>
        <v>0</v>
      </c>
      <c r="BB32" s="65">
        <f t="shared" si="14"/>
        <v>0</v>
      </c>
      <c r="BC32" s="65">
        <f t="shared" si="15"/>
        <v>0</v>
      </c>
      <c r="BD32" s="65">
        <f t="shared" si="16"/>
        <v>1</v>
      </c>
      <c r="BE32" s="65">
        <f t="shared" si="17"/>
        <v>0</v>
      </c>
      <c r="BF32" s="65">
        <f t="shared" si="18"/>
        <v>0</v>
      </c>
      <c r="BG32" s="65">
        <f t="shared" si="19"/>
        <v>0</v>
      </c>
      <c r="BH32" s="65">
        <f t="shared" si="20"/>
        <v>1</v>
      </c>
      <c r="BI32" s="65">
        <f t="shared" si="21"/>
        <v>0</v>
      </c>
      <c r="BJ32" s="65">
        <f t="shared" si="22"/>
        <v>0</v>
      </c>
      <c r="BK32" s="65">
        <f t="shared" si="23"/>
        <v>0</v>
      </c>
      <c r="BL32" s="65">
        <f t="shared" si="24"/>
        <v>0</v>
      </c>
      <c r="BM32" s="65" t="str">
        <f t="shared" si="25"/>
        <v>NRW-Erklärung</v>
      </c>
      <c r="BN32" s="65" t="s">
        <v>1785</v>
      </c>
      <c r="BO32" s="7" t="s">
        <v>2282</v>
      </c>
      <c r="BQ32" s="6">
        <v>1</v>
      </c>
      <c r="BR32" s="6" t="s">
        <v>2345</v>
      </c>
      <c r="BS32" s="6" t="s">
        <v>2360</v>
      </c>
      <c r="BT32" s="7" t="s">
        <v>2392</v>
      </c>
      <c r="BU32" s="6" t="str">
        <f t="shared" si="26"/>
        <v/>
      </c>
      <c r="BV32" s="6" t="str">
        <f t="shared" si="27"/>
        <v/>
      </c>
    </row>
    <row r="33" spans="1:74" ht="245.25" customHeight="1" x14ac:dyDescent="0.2">
      <c r="A33" s="7" t="s">
        <v>41</v>
      </c>
      <c r="B33" s="7" t="s">
        <v>1724</v>
      </c>
      <c r="C33" s="7" t="s">
        <v>16</v>
      </c>
      <c r="D33" s="6" t="s">
        <v>1869</v>
      </c>
      <c r="E33" s="7" t="s">
        <v>1729</v>
      </c>
      <c r="F33" s="7" t="s">
        <v>1727</v>
      </c>
      <c r="G33" s="7" t="s">
        <v>1728</v>
      </c>
      <c r="H33" s="86">
        <v>40969</v>
      </c>
      <c r="I33" s="86">
        <v>41609</v>
      </c>
      <c r="J33" s="65">
        <v>1</v>
      </c>
      <c r="L33" s="65">
        <v>1</v>
      </c>
      <c r="N33" s="65">
        <v>1</v>
      </c>
      <c r="U33" s="65">
        <f t="shared" si="2"/>
        <v>1</v>
      </c>
      <c r="Z33" s="65" t="s">
        <v>1861</v>
      </c>
      <c r="AA33" s="65" t="s">
        <v>1785</v>
      </c>
      <c r="AB33" s="7" t="s">
        <v>1725</v>
      </c>
      <c r="AD33" s="6">
        <v>15</v>
      </c>
      <c r="AE33" s="6">
        <v>3</v>
      </c>
      <c r="AH33" s="7" t="s">
        <v>1726</v>
      </c>
      <c r="AJ33" s="6">
        <v>65</v>
      </c>
      <c r="AM33" s="7" t="str">
        <f t="shared" si="3"/>
        <v>NRW</v>
      </c>
      <c r="AN33" s="7" t="s">
        <v>2196</v>
      </c>
      <c r="AO33" s="7" t="str">
        <f>VLOOKUP(C33,Kategorien!$A$1:$D$4,4,FALSE)</f>
        <v>2 practical trial</v>
      </c>
      <c r="AP33" s="6" t="str">
        <f t="shared" si="4"/>
        <v>p</v>
      </c>
      <c r="AQ33" s="7" t="str">
        <f t="shared" si="29"/>
        <v>Stiftung Tierarztliche Hochschule Hannover (Projektleitung), EGO Georgsmarienhütte GmbH &amp; Co. KG, Tönnies Lebensmittel GmbH &amp; Co. KG, Westfleisch e.G., Georg-August-Universität Göttingen, Ministerium für Klimaschutz, Umwelt, Landwirtschaft, Natur- und Verbraucherschutz des Landes Nordrhein-Westfalen (MKULNV)</v>
      </c>
      <c r="AR33" s="7" t="str">
        <f t="shared" si="30"/>
        <v>thomas.blaha@tiho-hannover.de</v>
      </c>
      <c r="AS33" s="7" t="s">
        <v>2197</v>
      </c>
      <c r="AT33" s="86">
        <f t="shared" si="7"/>
        <v>40969</v>
      </c>
      <c r="AU33" s="86">
        <f t="shared" si="8"/>
        <v>41609</v>
      </c>
      <c r="AV33" s="86" t="str">
        <f t="shared" si="28"/>
        <v>03/12 - 12/13</v>
      </c>
      <c r="AW33" s="65">
        <f t="shared" si="9"/>
        <v>1</v>
      </c>
      <c r="AX33" s="65">
        <f t="shared" si="10"/>
        <v>0</v>
      </c>
      <c r="AY33" s="65">
        <f t="shared" si="11"/>
        <v>1</v>
      </c>
      <c r="AZ33" s="65">
        <f t="shared" si="12"/>
        <v>0</v>
      </c>
      <c r="BA33" s="65">
        <f t="shared" si="13"/>
        <v>1</v>
      </c>
      <c r="BB33" s="65">
        <f t="shared" si="14"/>
        <v>0</v>
      </c>
      <c r="BC33" s="65">
        <f t="shared" si="15"/>
        <v>0</v>
      </c>
      <c r="BD33" s="65">
        <f t="shared" si="16"/>
        <v>0</v>
      </c>
      <c r="BE33" s="65">
        <f t="shared" si="17"/>
        <v>0</v>
      </c>
      <c r="BF33" s="65">
        <f t="shared" si="18"/>
        <v>0</v>
      </c>
      <c r="BG33" s="65">
        <f t="shared" si="19"/>
        <v>0</v>
      </c>
      <c r="BH33" s="65">
        <f t="shared" si="20"/>
        <v>1</v>
      </c>
      <c r="BI33" s="65">
        <f t="shared" si="21"/>
        <v>0</v>
      </c>
      <c r="BJ33" s="65">
        <f t="shared" si="22"/>
        <v>0</v>
      </c>
      <c r="BK33" s="65">
        <f t="shared" si="23"/>
        <v>0</v>
      </c>
      <c r="BL33" s="65">
        <f t="shared" si="24"/>
        <v>0</v>
      </c>
      <c r="BM33" s="65" t="str">
        <f t="shared" si="25"/>
        <v>Schwarzenau+</v>
      </c>
      <c r="BN33" s="65" t="s">
        <v>1785</v>
      </c>
      <c r="BO33" s="7" t="s">
        <v>2283</v>
      </c>
      <c r="BQ33" s="6">
        <v>15</v>
      </c>
      <c r="BR33" s="6">
        <v>3</v>
      </c>
      <c r="BS33" s="6">
        <v>0</v>
      </c>
      <c r="BT33" s="7" t="s">
        <v>2393</v>
      </c>
      <c r="BU33" s="6" t="str">
        <f t="shared" si="26"/>
        <v/>
      </c>
      <c r="BV33" s="6">
        <f t="shared" si="27"/>
        <v>65</v>
      </c>
    </row>
    <row r="34" spans="1:74" ht="136.5" customHeight="1" x14ac:dyDescent="0.2">
      <c r="A34" s="7" t="s">
        <v>18</v>
      </c>
      <c r="B34" s="7" t="s">
        <v>2193</v>
      </c>
      <c r="C34" s="7" t="s">
        <v>16</v>
      </c>
      <c r="D34" s="6" t="s">
        <v>1869</v>
      </c>
      <c r="E34" s="7" t="s">
        <v>74</v>
      </c>
      <c r="F34" s="7" t="s">
        <v>64</v>
      </c>
      <c r="G34" s="7" t="s">
        <v>22</v>
      </c>
      <c r="H34" s="86">
        <v>41183</v>
      </c>
      <c r="I34" s="86">
        <v>42217</v>
      </c>
      <c r="N34" s="65">
        <v>1</v>
      </c>
      <c r="U34" s="65">
        <f t="shared" si="2"/>
        <v>0</v>
      </c>
      <c r="AA34" s="65" t="s">
        <v>1785</v>
      </c>
      <c r="AB34" s="7" t="s">
        <v>128</v>
      </c>
      <c r="AC34" s="9" t="s">
        <v>71</v>
      </c>
      <c r="AD34" s="6">
        <v>2</v>
      </c>
      <c r="AE34" s="6" t="s">
        <v>129</v>
      </c>
      <c r="AF34" s="6" t="s">
        <v>130</v>
      </c>
      <c r="AH34" s="7" t="s">
        <v>131</v>
      </c>
      <c r="AK34" s="7" t="s">
        <v>23</v>
      </c>
      <c r="AL34" s="140" t="s">
        <v>132</v>
      </c>
      <c r="AM34" s="7" t="str">
        <f t="shared" si="3"/>
        <v>Germany</v>
      </c>
      <c r="AN34" s="7" t="s">
        <v>2194</v>
      </c>
      <c r="AO34" s="7" t="str">
        <f>VLOOKUP(C34,Kategorien!$A$1:$D$4,4,FALSE)</f>
        <v>2 practical trial</v>
      </c>
      <c r="AP34" s="6" t="str">
        <f t="shared" si="4"/>
        <v>p</v>
      </c>
      <c r="AQ34" s="7" t="str">
        <f t="shared" si="29"/>
        <v>TIHO Hannover (Kathrin König, Prof. Blaha); LAV Stendal (Frau Dr. Wehmeier-Graf); LLFG Iden (Dr. Weber); Tierseuchenkasse, TGD (Dr. John)</v>
      </c>
      <c r="AR34" s="7" t="str">
        <f t="shared" si="30"/>
        <v>kathrin83koenig@web.de</v>
      </c>
      <c r="AS34" s="7" t="s">
        <v>2195</v>
      </c>
      <c r="AT34" s="86">
        <f t="shared" si="7"/>
        <v>41183</v>
      </c>
      <c r="AU34" s="86">
        <f t="shared" si="8"/>
        <v>42217</v>
      </c>
      <c r="AV34" s="86" t="str">
        <f t="shared" si="28"/>
        <v>10/12 - 08/15</v>
      </c>
      <c r="AW34" s="65">
        <f t="shared" si="9"/>
        <v>0</v>
      </c>
      <c r="AX34" s="65">
        <f t="shared" si="10"/>
        <v>0</v>
      </c>
      <c r="AY34" s="65">
        <f t="shared" si="11"/>
        <v>0</v>
      </c>
      <c r="AZ34" s="65">
        <f t="shared" si="12"/>
        <v>0</v>
      </c>
      <c r="BA34" s="65">
        <f t="shared" si="13"/>
        <v>1</v>
      </c>
      <c r="BB34" s="65">
        <f t="shared" si="14"/>
        <v>0</v>
      </c>
      <c r="BC34" s="65">
        <f t="shared" si="15"/>
        <v>0</v>
      </c>
      <c r="BD34" s="65">
        <f t="shared" si="16"/>
        <v>0</v>
      </c>
      <c r="BE34" s="65">
        <f t="shared" si="17"/>
        <v>0</v>
      </c>
      <c r="BF34" s="65">
        <f t="shared" si="18"/>
        <v>0</v>
      </c>
      <c r="BG34" s="65">
        <f t="shared" si="19"/>
        <v>0</v>
      </c>
      <c r="BH34" s="65">
        <f t="shared" si="20"/>
        <v>0</v>
      </c>
      <c r="BI34" s="65">
        <f t="shared" si="21"/>
        <v>0</v>
      </c>
      <c r="BJ34" s="65">
        <f t="shared" si="22"/>
        <v>0</v>
      </c>
      <c r="BK34" s="65">
        <f t="shared" si="23"/>
        <v>0</v>
      </c>
      <c r="BL34" s="65">
        <f t="shared" si="24"/>
        <v>0</v>
      </c>
      <c r="BM34" s="65">
        <f t="shared" si="25"/>
        <v>0</v>
      </c>
      <c r="BN34" s="65" t="s">
        <v>1785</v>
      </c>
      <c r="BO34" s="7" t="s">
        <v>2304</v>
      </c>
      <c r="BQ34" s="6">
        <v>2</v>
      </c>
      <c r="BR34" s="6" t="s">
        <v>129</v>
      </c>
      <c r="BS34" s="6" t="s">
        <v>2361</v>
      </c>
      <c r="BT34" s="7" t="s">
        <v>2394</v>
      </c>
      <c r="BU34" s="6" t="str">
        <f t="shared" si="26"/>
        <v/>
      </c>
      <c r="BV34" s="6" t="str">
        <f t="shared" si="27"/>
        <v/>
      </c>
    </row>
    <row r="35" spans="1:74" ht="150.75" customHeight="1" x14ac:dyDescent="0.2">
      <c r="A35" s="108" t="s">
        <v>2111</v>
      </c>
      <c r="B35" s="7" t="s">
        <v>2143</v>
      </c>
      <c r="C35" s="7" t="s">
        <v>16</v>
      </c>
      <c r="D35" s="6" t="s">
        <v>1869</v>
      </c>
      <c r="E35" s="7" t="s">
        <v>2144</v>
      </c>
      <c r="F35" s="7" t="s">
        <v>1826</v>
      </c>
      <c r="G35" s="7" t="s">
        <v>28</v>
      </c>
      <c r="H35" s="86">
        <v>41275</v>
      </c>
      <c r="I35" s="86">
        <v>41974</v>
      </c>
      <c r="U35" s="65">
        <f t="shared" ref="U35:U53" si="31">IF(SUM(J35:T35)&gt;1,1,0)</f>
        <v>0</v>
      </c>
      <c r="AA35" s="65" t="s">
        <v>1785</v>
      </c>
      <c r="AB35" s="7" t="s">
        <v>96</v>
      </c>
      <c r="AC35" s="9" t="s">
        <v>54</v>
      </c>
      <c r="AD35" s="6">
        <v>4</v>
      </c>
      <c r="AE35" s="6" t="s">
        <v>1782</v>
      </c>
      <c r="AH35" s="7" t="s">
        <v>1783</v>
      </c>
      <c r="AK35" s="7" t="s">
        <v>2072</v>
      </c>
      <c r="AL35" s="139" t="s">
        <v>2119</v>
      </c>
      <c r="AM35" s="7" t="str">
        <f t="shared" ref="AM35:AM53" si="32">IF($A35="Deutschland","Germany",$A35)</f>
        <v>Baden Württemberg</v>
      </c>
      <c r="AN35" s="7" t="s">
        <v>2253</v>
      </c>
      <c r="AO35" s="7" t="str">
        <f>VLOOKUP(C35,Kategorien!$A$1:$D$4,4,FALSE)</f>
        <v>2 practical trial</v>
      </c>
      <c r="AP35" s="6" t="str">
        <f t="shared" ref="AP35:AP53" si="33">IF($D35="p","p",IF($D35="w","s",IF(OR($D35="wp",$D35="pw"),"sp","?")))</f>
        <v>p</v>
      </c>
      <c r="AQ35" s="7" t="str">
        <f t="shared" ref="AQ35:AQ53" si="34">E35</f>
        <v>Bildungs- und Wissenszentrum Boxberg (Hansjörg Schrade); UEG Hohenlohe-Franken (Frau Mirjam Lechner); Viehzentrale Südwest GmbH (Frau Anke Schaefer); Universität Hohenheim (Frau Dr. Gallmann); Rudolf Wiedmann, Tübingen</v>
      </c>
      <c r="AR35" s="7" t="str">
        <f t="shared" ref="AR35:AR53" si="35">F35</f>
        <v>hansjoerg.schrade@lsz.bwl.de</v>
      </c>
      <c r="AS35" s="7" t="s">
        <v>2199</v>
      </c>
      <c r="AT35" s="86">
        <f t="shared" ref="AT35:AT53" si="36">H35</f>
        <v>41275</v>
      </c>
      <c r="AU35" s="86">
        <f t="shared" ref="AU35:AU53" si="37">I35</f>
        <v>41974</v>
      </c>
      <c r="AV35" s="86" t="str">
        <f t="shared" si="28"/>
        <v>01/13 - 12/14</v>
      </c>
      <c r="AW35" s="65">
        <f t="shared" ref="AW35:AW53" si="38">J35</f>
        <v>0</v>
      </c>
      <c r="AX35" s="65">
        <f t="shared" ref="AX35:AX53" si="39">K35</f>
        <v>0</v>
      </c>
      <c r="AY35" s="65">
        <f t="shared" ref="AY35:AY53" si="40">L35</f>
        <v>0</v>
      </c>
      <c r="AZ35" s="65">
        <f t="shared" ref="AZ35:AZ53" si="41">M35</f>
        <v>0</v>
      </c>
      <c r="BA35" s="65">
        <f t="shared" ref="BA35:BA53" si="42">N35</f>
        <v>0</v>
      </c>
      <c r="BB35" s="65">
        <f t="shared" ref="BB35:BB53" si="43">O35</f>
        <v>0</v>
      </c>
      <c r="BC35" s="65">
        <f t="shared" ref="BC35:BC53" si="44">P35</f>
        <v>0</v>
      </c>
      <c r="BD35" s="65">
        <f t="shared" ref="BD35:BD53" si="45">Q35</f>
        <v>0</v>
      </c>
      <c r="BE35" s="65">
        <f t="shared" ref="BE35:BE53" si="46">R35</f>
        <v>0</v>
      </c>
      <c r="BF35" s="65">
        <f t="shared" ref="BF35:BF53" si="47">S35</f>
        <v>0</v>
      </c>
      <c r="BG35" s="65">
        <f t="shared" ref="BG35:BG53" si="48">T35</f>
        <v>0</v>
      </c>
      <c r="BH35" s="65">
        <f t="shared" ref="BH35:BH53" si="49">U35</f>
        <v>0</v>
      </c>
      <c r="BI35" s="65">
        <f t="shared" ref="BI35:BI53" si="50">V35</f>
        <v>0</v>
      </c>
      <c r="BJ35" s="65">
        <f t="shared" ref="BJ35:BJ53" si="51">W35</f>
        <v>0</v>
      </c>
      <c r="BK35" s="65">
        <f t="shared" ref="BK35:BK53" si="52">X35</f>
        <v>0</v>
      </c>
      <c r="BL35" s="65">
        <f t="shared" ref="BL35:BL53" si="53">Y35</f>
        <v>0</v>
      </c>
      <c r="BM35" s="65">
        <f t="shared" ref="BM35:BM53" si="54">Z35</f>
        <v>0</v>
      </c>
      <c r="BN35" s="65" t="s">
        <v>1785</v>
      </c>
      <c r="BO35" s="7" t="s">
        <v>2305</v>
      </c>
      <c r="BQ35" s="6">
        <v>4</v>
      </c>
      <c r="BR35" s="6" t="s">
        <v>2346</v>
      </c>
      <c r="BS35" s="6">
        <v>0</v>
      </c>
      <c r="BT35" s="7" t="s">
        <v>2395</v>
      </c>
      <c r="BU35" s="6" t="str">
        <f t="shared" ref="BU35:BU53" si="55">IF(AI35="","",AI35)</f>
        <v/>
      </c>
      <c r="BV35" s="6" t="str">
        <f t="shared" ref="BV35:BV53" si="56">IF(AJ35="","",AJ35)</f>
        <v/>
      </c>
    </row>
    <row r="36" spans="1:74" ht="71.25" customHeight="1" x14ac:dyDescent="0.2">
      <c r="A36" s="7" t="s">
        <v>153</v>
      </c>
      <c r="B36" s="7" t="s">
        <v>167</v>
      </c>
      <c r="C36" s="7" t="s">
        <v>16</v>
      </c>
      <c r="D36" s="6" t="s">
        <v>1869</v>
      </c>
      <c r="E36" s="7" t="s">
        <v>159</v>
      </c>
      <c r="F36" s="7" t="s">
        <v>155</v>
      </c>
      <c r="G36" s="7" t="s">
        <v>156</v>
      </c>
      <c r="H36" s="86">
        <v>41275</v>
      </c>
      <c r="I36" s="86">
        <v>41974</v>
      </c>
      <c r="J36" s="65">
        <v>1</v>
      </c>
      <c r="K36" s="65">
        <v>1</v>
      </c>
      <c r="L36" s="65">
        <v>1</v>
      </c>
      <c r="M36" s="65">
        <v>1</v>
      </c>
      <c r="U36" s="65">
        <f t="shared" si="31"/>
        <v>1</v>
      </c>
      <c r="AA36" s="65" t="s">
        <v>1785</v>
      </c>
      <c r="AB36" s="7" t="s">
        <v>158</v>
      </c>
      <c r="AD36" s="6">
        <v>3</v>
      </c>
      <c r="AF36" s="6" t="s">
        <v>176</v>
      </c>
      <c r="AH36" s="7" t="s">
        <v>157</v>
      </c>
      <c r="AK36" s="7" t="s">
        <v>168</v>
      </c>
      <c r="AM36" s="7" t="str">
        <f t="shared" si="32"/>
        <v>Thüringen</v>
      </c>
      <c r="AN36" s="7" t="s">
        <v>2206</v>
      </c>
      <c r="AO36" s="7" t="str">
        <f>VLOOKUP(C36,Kategorien!$A$1:$D$4,4,FALSE)</f>
        <v>2 practical trial</v>
      </c>
      <c r="AP36" s="6" t="str">
        <f t="shared" si="33"/>
        <v>p</v>
      </c>
      <c r="AQ36" s="7" t="str">
        <f t="shared" si="34"/>
        <v>Thüringer Landesanstalt für Landwirtschaft, Jena (TLL), Martin-Luther-Universität Halle; Dr. Thomas Bauer, Katrin Rau, Dr. Frosch</v>
      </c>
      <c r="AR36" s="7" t="str">
        <f t="shared" si="35"/>
        <v>thomas.bauer@tll.thueringen.de</v>
      </c>
      <c r="AS36" s="7" t="s">
        <v>2207</v>
      </c>
      <c r="AT36" s="86">
        <f t="shared" si="36"/>
        <v>41275</v>
      </c>
      <c r="AU36" s="86">
        <f t="shared" si="37"/>
        <v>41974</v>
      </c>
      <c r="AV36" s="86" t="str">
        <f t="shared" si="28"/>
        <v>01/13 - 12/14</v>
      </c>
      <c r="AW36" s="65">
        <f t="shared" si="38"/>
        <v>1</v>
      </c>
      <c r="AX36" s="65">
        <f t="shared" si="39"/>
        <v>1</v>
      </c>
      <c r="AY36" s="65">
        <f t="shared" si="40"/>
        <v>1</v>
      </c>
      <c r="AZ36" s="65">
        <f t="shared" si="41"/>
        <v>1</v>
      </c>
      <c r="BA36" s="65">
        <f t="shared" si="42"/>
        <v>0</v>
      </c>
      <c r="BB36" s="65">
        <f t="shared" si="43"/>
        <v>0</v>
      </c>
      <c r="BC36" s="65">
        <f t="shared" si="44"/>
        <v>0</v>
      </c>
      <c r="BD36" s="65">
        <f t="shared" si="45"/>
        <v>0</v>
      </c>
      <c r="BE36" s="65">
        <f t="shared" si="46"/>
        <v>0</v>
      </c>
      <c r="BF36" s="65">
        <f t="shared" si="47"/>
        <v>0</v>
      </c>
      <c r="BG36" s="65">
        <f t="shared" si="48"/>
        <v>0</v>
      </c>
      <c r="BH36" s="65">
        <f t="shared" si="49"/>
        <v>1</v>
      </c>
      <c r="BI36" s="65">
        <f t="shared" si="50"/>
        <v>0</v>
      </c>
      <c r="BJ36" s="65">
        <f t="shared" si="51"/>
        <v>0</v>
      </c>
      <c r="BK36" s="65">
        <f t="shared" si="52"/>
        <v>0</v>
      </c>
      <c r="BL36" s="65">
        <f t="shared" si="53"/>
        <v>0</v>
      </c>
      <c r="BM36" s="65">
        <f t="shared" si="54"/>
        <v>0</v>
      </c>
      <c r="BN36" s="65" t="s">
        <v>1785</v>
      </c>
      <c r="BO36" s="7" t="s">
        <v>2306</v>
      </c>
      <c r="BQ36" s="6">
        <v>3</v>
      </c>
      <c r="BR36" s="6">
        <v>0</v>
      </c>
      <c r="BS36" s="6" t="s">
        <v>2362</v>
      </c>
      <c r="BT36" s="7" t="s">
        <v>2396</v>
      </c>
      <c r="BU36" s="6" t="str">
        <f t="shared" si="55"/>
        <v/>
      </c>
      <c r="BV36" s="6" t="str">
        <f t="shared" si="56"/>
        <v/>
      </c>
    </row>
    <row r="37" spans="1:74" ht="196.5" customHeight="1" x14ac:dyDescent="0.2">
      <c r="A37" s="5" t="s">
        <v>46</v>
      </c>
      <c r="B37" s="5" t="s">
        <v>47</v>
      </c>
      <c r="C37" s="7" t="s">
        <v>16</v>
      </c>
      <c r="D37" s="6" t="s">
        <v>1869</v>
      </c>
      <c r="E37" s="7" t="s">
        <v>109</v>
      </c>
      <c r="F37" s="5" t="s">
        <v>115</v>
      </c>
      <c r="G37" s="5" t="s">
        <v>110</v>
      </c>
      <c r="H37" s="87">
        <v>41640</v>
      </c>
      <c r="I37" s="87">
        <v>42339</v>
      </c>
      <c r="J37" s="67">
        <v>1</v>
      </c>
      <c r="K37" s="67"/>
      <c r="L37" s="67"/>
      <c r="M37" s="67">
        <v>1</v>
      </c>
      <c r="N37" s="67"/>
      <c r="O37" s="67"/>
      <c r="P37" s="67"/>
      <c r="Q37" s="67"/>
      <c r="R37" s="67"/>
      <c r="S37" s="67"/>
      <c r="T37" s="67"/>
      <c r="U37" s="65">
        <f t="shared" si="31"/>
        <v>1</v>
      </c>
      <c r="V37" s="67"/>
      <c r="W37" s="67"/>
      <c r="X37" s="67"/>
      <c r="Y37" s="67"/>
      <c r="Z37" s="67"/>
      <c r="AA37" s="67" t="s">
        <v>1785</v>
      </c>
      <c r="AB37" s="5" t="s">
        <v>112</v>
      </c>
      <c r="AC37" s="10" t="s">
        <v>111</v>
      </c>
      <c r="AD37" s="8">
        <v>2</v>
      </c>
      <c r="AE37" s="8" t="s">
        <v>120</v>
      </c>
      <c r="AF37" s="8" t="s">
        <v>120</v>
      </c>
      <c r="AG37" s="8"/>
      <c r="AH37" s="5" t="s">
        <v>113</v>
      </c>
      <c r="AI37" s="8"/>
      <c r="AJ37" s="8"/>
      <c r="AK37" s="29" t="s">
        <v>136</v>
      </c>
      <c r="AM37" s="7" t="str">
        <f t="shared" si="32"/>
        <v>Sachsen-Anhalt</v>
      </c>
      <c r="AN37" s="5" t="s">
        <v>2203</v>
      </c>
      <c r="AO37" s="7" t="str">
        <f>VLOOKUP(C37,Kategorien!$A$1:$D$4,4,FALSE)</f>
        <v>2 practical trial</v>
      </c>
      <c r="AP37" s="6" t="str">
        <f t="shared" si="33"/>
        <v>p</v>
      </c>
      <c r="AQ37" s="7" t="str">
        <f t="shared" si="34"/>
        <v>Martin-Luther-Universität Halle-Wittenberg (Eberhard von Borell); Stiftung TiHo Hannover (Nicole Kemper)</v>
      </c>
      <c r="AR37" s="7" t="str">
        <f t="shared" si="35"/>
        <v>eberhard.vonborell@landw.uni-halle.de</v>
      </c>
      <c r="AS37" s="5" t="s">
        <v>2321</v>
      </c>
      <c r="AT37" s="86">
        <f t="shared" si="36"/>
        <v>41640</v>
      </c>
      <c r="AU37" s="86">
        <f t="shared" si="37"/>
        <v>42339</v>
      </c>
      <c r="AV37" s="86" t="str">
        <f t="shared" si="28"/>
        <v>01/14 - 12/15</v>
      </c>
      <c r="AW37" s="65">
        <f t="shared" si="38"/>
        <v>1</v>
      </c>
      <c r="AX37" s="65">
        <f t="shared" si="39"/>
        <v>0</v>
      </c>
      <c r="AY37" s="65">
        <f t="shared" si="40"/>
        <v>0</v>
      </c>
      <c r="AZ37" s="65">
        <f t="shared" si="41"/>
        <v>1</v>
      </c>
      <c r="BA37" s="65">
        <f t="shared" si="42"/>
        <v>0</v>
      </c>
      <c r="BB37" s="65">
        <f t="shared" si="43"/>
        <v>0</v>
      </c>
      <c r="BC37" s="65">
        <f t="shared" si="44"/>
        <v>0</v>
      </c>
      <c r="BD37" s="65">
        <f t="shared" si="45"/>
        <v>0</v>
      </c>
      <c r="BE37" s="65">
        <f t="shared" si="46"/>
        <v>0</v>
      </c>
      <c r="BF37" s="65">
        <f t="shared" si="47"/>
        <v>0</v>
      </c>
      <c r="BG37" s="65">
        <f t="shared" si="48"/>
        <v>0</v>
      </c>
      <c r="BH37" s="65">
        <f t="shared" si="49"/>
        <v>1</v>
      </c>
      <c r="BI37" s="65">
        <f t="shared" si="50"/>
        <v>0</v>
      </c>
      <c r="BJ37" s="65">
        <f t="shared" si="51"/>
        <v>0</v>
      </c>
      <c r="BK37" s="65">
        <f t="shared" si="52"/>
        <v>0</v>
      </c>
      <c r="BL37" s="65">
        <f t="shared" si="53"/>
        <v>0</v>
      </c>
      <c r="BM37" s="65">
        <f t="shared" si="54"/>
        <v>0</v>
      </c>
      <c r="BN37" s="67" t="s">
        <v>1785</v>
      </c>
      <c r="BO37" s="5" t="s">
        <v>2307</v>
      </c>
      <c r="BP37" s="5"/>
      <c r="BQ37" s="8">
        <v>2</v>
      </c>
      <c r="BR37" s="8" t="s">
        <v>120</v>
      </c>
      <c r="BS37" s="8" t="s">
        <v>120</v>
      </c>
      <c r="BT37" s="5" t="s">
        <v>2397</v>
      </c>
      <c r="BU37" s="6" t="str">
        <f t="shared" si="55"/>
        <v/>
      </c>
      <c r="BV37" s="6" t="str">
        <f t="shared" si="56"/>
        <v/>
      </c>
    </row>
    <row r="38" spans="1:74" ht="172.5" customHeight="1" x14ac:dyDescent="0.2">
      <c r="A38" s="7" t="s">
        <v>153</v>
      </c>
      <c r="B38" s="7" t="s">
        <v>163</v>
      </c>
      <c r="C38" s="7" t="s">
        <v>16</v>
      </c>
      <c r="D38" s="6" t="s">
        <v>1869</v>
      </c>
      <c r="E38" s="7" t="s">
        <v>154</v>
      </c>
      <c r="F38" s="7" t="s">
        <v>155</v>
      </c>
      <c r="G38" s="7" t="s">
        <v>164</v>
      </c>
      <c r="H38" s="86">
        <v>41640</v>
      </c>
      <c r="I38" s="86">
        <v>42339</v>
      </c>
      <c r="J38" s="65">
        <v>1</v>
      </c>
      <c r="U38" s="65">
        <f t="shared" si="31"/>
        <v>0</v>
      </c>
      <c r="AA38" s="65" t="s">
        <v>1785</v>
      </c>
      <c r="AB38" s="7" t="s">
        <v>172</v>
      </c>
      <c r="AC38" s="9" t="s">
        <v>1786</v>
      </c>
      <c r="AD38" s="6">
        <v>1</v>
      </c>
      <c r="AE38" s="6">
        <v>2</v>
      </c>
      <c r="AF38" s="6" t="s">
        <v>175</v>
      </c>
      <c r="AH38" s="7" t="s">
        <v>165</v>
      </c>
      <c r="AJ38" s="6">
        <v>77</v>
      </c>
      <c r="AK38" s="7" t="s">
        <v>166</v>
      </c>
      <c r="AM38" s="7" t="str">
        <f t="shared" si="32"/>
        <v>Thüringen</v>
      </c>
      <c r="AN38" s="7" t="s">
        <v>2204</v>
      </c>
      <c r="AO38" s="7" t="str">
        <f>VLOOKUP(C38,Kategorien!$A$1:$D$4,4,FALSE)</f>
        <v>2 practical trial</v>
      </c>
      <c r="AP38" s="6" t="str">
        <f t="shared" si="33"/>
        <v>p</v>
      </c>
      <c r="AQ38" s="7" t="str">
        <f t="shared" si="34"/>
        <v>Thüringer Landesanstalt für Landwirtschaft, Jena (TLL), Dr. Thomas Bauer, Katrin Rau</v>
      </c>
      <c r="AR38" s="7" t="str">
        <f t="shared" si="35"/>
        <v>thomas.bauer@tll.thueringen.de</v>
      </c>
      <c r="AS38" s="7" t="s">
        <v>2205</v>
      </c>
      <c r="AT38" s="86">
        <f t="shared" si="36"/>
        <v>41640</v>
      </c>
      <c r="AU38" s="86">
        <f t="shared" si="37"/>
        <v>42339</v>
      </c>
      <c r="AV38" s="86" t="str">
        <f t="shared" si="28"/>
        <v>01/14 - 12/15</v>
      </c>
      <c r="AW38" s="65">
        <f t="shared" si="38"/>
        <v>1</v>
      </c>
      <c r="AX38" s="65">
        <f t="shared" si="39"/>
        <v>0</v>
      </c>
      <c r="AY38" s="65">
        <f t="shared" si="40"/>
        <v>0</v>
      </c>
      <c r="AZ38" s="65">
        <f t="shared" si="41"/>
        <v>0</v>
      </c>
      <c r="BA38" s="65">
        <f t="shared" si="42"/>
        <v>0</v>
      </c>
      <c r="BB38" s="65">
        <f t="shared" si="43"/>
        <v>0</v>
      </c>
      <c r="BC38" s="65">
        <f t="shared" si="44"/>
        <v>0</v>
      </c>
      <c r="BD38" s="65">
        <f t="shared" si="45"/>
        <v>0</v>
      </c>
      <c r="BE38" s="65">
        <f t="shared" si="46"/>
        <v>0</v>
      </c>
      <c r="BF38" s="65">
        <f t="shared" si="47"/>
        <v>0</v>
      </c>
      <c r="BG38" s="65">
        <f t="shared" si="48"/>
        <v>0</v>
      </c>
      <c r="BH38" s="65">
        <f t="shared" si="49"/>
        <v>0</v>
      </c>
      <c r="BI38" s="65">
        <f t="shared" si="50"/>
        <v>0</v>
      </c>
      <c r="BJ38" s="65">
        <f t="shared" si="51"/>
        <v>0</v>
      </c>
      <c r="BK38" s="65">
        <f t="shared" si="52"/>
        <v>0</v>
      </c>
      <c r="BL38" s="65">
        <f t="shared" si="53"/>
        <v>0</v>
      </c>
      <c r="BM38" s="65">
        <f t="shared" si="54"/>
        <v>0</v>
      </c>
      <c r="BN38" s="65" t="s">
        <v>1785</v>
      </c>
      <c r="BO38" s="7" t="s">
        <v>2308</v>
      </c>
      <c r="BQ38" s="6">
        <v>1</v>
      </c>
      <c r="BR38" s="6">
        <v>2</v>
      </c>
      <c r="BS38" s="6" t="s">
        <v>2363</v>
      </c>
      <c r="BT38" s="7" t="s">
        <v>2398</v>
      </c>
      <c r="BU38" s="6" t="str">
        <f t="shared" si="55"/>
        <v/>
      </c>
      <c r="BV38" s="6">
        <f t="shared" si="56"/>
        <v>77</v>
      </c>
    </row>
    <row r="39" spans="1:74" ht="255" customHeight="1" x14ac:dyDescent="0.2">
      <c r="A39" s="16" t="s">
        <v>18</v>
      </c>
      <c r="B39" s="16" t="s">
        <v>2078</v>
      </c>
      <c r="C39" s="16" t="s">
        <v>16</v>
      </c>
      <c r="D39" s="114" t="s">
        <v>1869</v>
      </c>
      <c r="E39" s="16" t="s">
        <v>2079</v>
      </c>
      <c r="F39" s="16" t="s">
        <v>2080</v>
      </c>
      <c r="G39" s="16" t="s">
        <v>2084</v>
      </c>
      <c r="H39" s="86">
        <v>42156</v>
      </c>
      <c r="I39" s="86">
        <v>42856</v>
      </c>
      <c r="U39" s="65">
        <f t="shared" si="31"/>
        <v>0</v>
      </c>
      <c r="AA39" s="65" t="s">
        <v>1785</v>
      </c>
      <c r="AB39" s="7" t="s">
        <v>2120</v>
      </c>
      <c r="AD39" s="6">
        <v>10</v>
      </c>
      <c r="AE39" s="114" t="s">
        <v>2081</v>
      </c>
      <c r="AF39" s="114" t="s">
        <v>2081</v>
      </c>
      <c r="AG39" s="114"/>
      <c r="AK39" s="16" t="s">
        <v>2082</v>
      </c>
      <c r="AL39" s="141"/>
      <c r="AM39" s="7" t="str">
        <f t="shared" si="32"/>
        <v>Germany</v>
      </c>
      <c r="AN39" s="7" t="s">
        <v>2256</v>
      </c>
      <c r="AO39" s="7" t="str">
        <f>VLOOKUP(C39,Kategorien!$A$1:$D$4,4,FALSE)</f>
        <v>2 practical trial</v>
      </c>
      <c r="AP39" s="6" t="str">
        <f t="shared" si="33"/>
        <v>p</v>
      </c>
      <c r="AQ39" s="7" t="str">
        <f t="shared" si="34"/>
        <v>Praxisbetriebe (Förderung durch das Bundesministerium für Ernährung und Landwirtschaft (BMEL); Projektträger: Bundesanstalt für Landwirtschaft und Ernährung (BLE); Beratung und Betreuung der Betriebe durch das Tierschutz-Kompetenzzentrum)</v>
      </c>
      <c r="AR39" s="7" t="str">
        <f t="shared" si="35"/>
        <v>viola.weiler@ble.de</v>
      </c>
      <c r="AS39" s="7" t="s">
        <v>2332</v>
      </c>
      <c r="AT39" s="86">
        <f t="shared" si="36"/>
        <v>42156</v>
      </c>
      <c r="AU39" s="86">
        <f t="shared" si="37"/>
        <v>42856</v>
      </c>
      <c r="AV39" s="86" t="str">
        <f t="shared" si="28"/>
        <v>06/15 - 05/17</v>
      </c>
      <c r="AW39" s="65">
        <f t="shared" si="38"/>
        <v>0</v>
      </c>
      <c r="AX39" s="65">
        <f t="shared" si="39"/>
        <v>0</v>
      </c>
      <c r="AY39" s="65">
        <f t="shared" si="40"/>
        <v>0</v>
      </c>
      <c r="AZ39" s="65">
        <f t="shared" si="41"/>
        <v>0</v>
      </c>
      <c r="BA39" s="65">
        <f t="shared" si="42"/>
        <v>0</v>
      </c>
      <c r="BB39" s="65">
        <f t="shared" si="43"/>
        <v>0</v>
      </c>
      <c r="BC39" s="65">
        <f t="shared" si="44"/>
        <v>0</v>
      </c>
      <c r="BD39" s="65">
        <f t="shared" si="45"/>
        <v>0</v>
      </c>
      <c r="BE39" s="65">
        <f t="shared" si="46"/>
        <v>0</v>
      </c>
      <c r="BF39" s="65">
        <f t="shared" si="47"/>
        <v>0</v>
      </c>
      <c r="BG39" s="65">
        <f t="shared" si="48"/>
        <v>0</v>
      </c>
      <c r="BH39" s="65">
        <f t="shared" si="49"/>
        <v>0</v>
      </c>
      <c r="BI39" s="65">
        <f t="shared" si="50"/>
        <v>0</v>
      </c>
      <c r="BJ39" s="65">
        <f t="shared" si="51"/>
        <v>0</v>
      </c>
      <c r="BK39" s="65">
        <f t="shared" si="52"/>
        <v>0</v>
      </c>
      <c r="BL39" s="65">
        <f t="shared" si="53"/>
        <v>0</v>
      </c>
      <c r="BM39" s="65">
        <f t="shared" si="54"/>
        <v>0</v>
      </c>
      <c r="BN39" s="65" t="s">
        <v>1785</v>
      </c>
      <c r="BR39" s="7" t="s">
        <v>2344</v>
      </c>
      <c r="BS39" s="7" t="s">
        <v>2344</v>
      </c>
      <c r="BU39" s="6" t="str">
        <f t="shared" si="55"/>
        <v/>
      </c>
      <c r="BV39" s="6" t="str">
        <f t="shared" si="56"/>
        <v/>
      </c>
    </row>
    <row r="40" spans="1:74" ht="235.5" customHeight="1" x14ac:dyDescent="0.2">
      <c r="A40" s="16" t="s">
        <v>1987</v>
      </c>
      <c r="B40" s="16" t="s">
        <v>1988</v>
      </c>
      <c r="C40" s="16" t="s">
        <v>16</v>
      </c>
      <c r="D40" s="114" t="s">
        <v>1869</v>
      </c>
      <c r="E40" s="16" t="s">
        <v>1989</v>
      </c>
      <c r="F40" s="16" t="s">
        <v>1990</v>
      </c>
      <c r="G40" s="16" t="s">
        <v>1991</v>
      </c>
      <c r="H40" s="86">
        <v>42156</v>
      </c>
      <c r="I40" s="86">
        <v>42583</v>
      </c>
      <c r="J40" s="65">
        <v>1</v>
      </c>
      <c r="K40" s="65">
        <v>1</v>
      </c>
      <c r="L40" s="65">
        <v>1</v>
      </c>
      <c r="N40" s="65">
        <v>1</v>
      </c>
      <c r="U40" s="65">
        <f t="shared" si="31"/>
        <v>1</v>
      </c>
      <c r="V40" s="65">
        <v>1</v>
      </c>
      <c r="AA40" s="65" t="s">
        <v>2092</v>
      </c>
      <c r="AB40" s="16" t="s">
        <v>1992</v>
      </c>
      <c r="AC40" s="9" t="s">
        <v>1993</v>
      </c>
      <c r="AD40" s="6">
        <v>1</v>
      </c>
      <c r="AE40" s="114" t="s">
        <v>1994</v>
      </c>
      <c r="AF40" s="114" t="s">
        <v>1995</v>
      </c>
      <c r="AG40" s="114"/>
      <c r="AH40" s="16" t="s">
        <v>2123</v>
      </c>
      <c r="AK40" s="7" t="s">
        <v>2124</v>
      </c>
      <c r="AM40" s="7" t="str">
        <f t="shared" si="32"/>
        <v>Rheinland Pfalz</v>
      </c>
      <c r="AN40" s="5" t="s">
        <v>2273</v>
      </c>
      <c r="AO40" s="7" t="str">
        <f>VLOOKUP(C40,Kategorien!$A$1:$D$4,4,FALSE)</f>
        <v>2 practical trial</v>
      </c>
      <c r="AP40" s="6" t="str">
        <f t="shared" si="33"/>
        <v>p</v>
      </c>
      <c r="AQ40" s="7" t="str">
        <f t="shared" si="34"/>
        <v>LVAV Hofgut Neumühle (M. Klaßen, Helmut Scheu, Simon Spaleck) Münchweiler/Alsenz</v>
      </c>
      <c r="AR40" s="7" t="str">
        <f t="shared" si="35"/>
        <v>m.klassen@neumuehle.bv-pfalz.de</v>
      </c>
      <c r="AS40" s="5" t="s">
        <v>2315</v>
      </c>
      <c r="AT40" s="86">
        <f t="shared" si="36"/>
        <v>42156</v>
      </c>
      <c r="AU40" s="86">
        <f t="shared" si="37"/>
        <v>42583</v>
      </c>
      <c r="AV40" s="86" t="str">
        <f t="shared" si="28"/>
        <v>06/15 - 08/16</v>
      </c>
      <c r="AW40" s="65">
        <f t="shared" si="38"/>
        <v>1</v>
      </c>
      <c r="AX40" s="65">
        <f t="shared" si="39"/>
        <v>1</v>
      </c>
      <c r="AY40" s="65">
        <f t="shared" si="40"/>
        <v>1</v>
      </c>
      <c r="AZ40" s="65">
        <f t="shared" si="41"/>
        <v>0</v>
      </c>
      <c r="BA40" s="65">
        <f t="shared" si="42"/>
        <v>1</v>
      </c>
      <c r="BB40" s="65">
        <f t="shared" si="43"/>
        <v>0</v>
      </c>
      <c r="BC40" s="65">
        <f t="shared" si="44"/>
        <v>0</v>
      </c>
      <c r="BD40" s="65">
        <f t="shared" si="45"/>
        <v>0</v>
      </c>
      <c r="BE40" s="65">
        <f t="shared" si="46"/>
        <v>0</v>
      </c>
      <c r="BF40" s="65">
        <f t="shared" si="47"/>
        <v>0</v>
      </c>
      <c r="BG40" s="65">
        <f t="shared" si="48"/>
        <v>0</v>
      </c>
      <c r="BH40" s="65">
        <f t="shared" si="49"/>
        <v>1</v>
      </c>
      <c r="BI40" s="65">
        <f t="shared" si="50"/>
        <v>1</v>
      </c>
      <c r="BJ40" s="65">
        <f t="shared" si="51"/>
        <v>0</v>
      </c>
      <c r="BK40" s="65">
        <f t="shared" si="52"/>
        <v>0</v>
      </c>
      <c r="BL40" s="65">
        <f t="shared" si="53"/>
        <v>0</v>
      </c>
      <c r="BM40" s="65">
        <f t="shared" si="54"/>
        <v>0</v>
      </c>
      <c r="BN40" s="65" t="s">
        <v>2092</v>
      </c>
      <c r="BO40" s="5"/>
      <c r="BP40" s="5"/>
      <c r="BQ40" s="8">
        <v>1</v>
      </c>
      <c r="BR40" s="8" t="s">
        <v>1994</v>
      </c>
      <c r="BS40" s="8" t="s">
        <v>2364</v>
      </c>
      <c r="BT40" s="5" t="s">
        <v>2399</v>
      </c>
      <c r="BU40" s="6" t="str">
        <f t="shared" si="55"/>
        <v/>
      </c>
      <c r="BV40" s="6" t="str">
        <f t="shared" si="56"/>
        <v/>
      </c>
    </row>
    <row r="41" spans="1:74" ht="219.75" customHeight="1" x14ac:dyDescent="0.2">
      <c r="A41" s="7" t="s">
        <v>38</v>
      </c>
      <c r="B41" s="7" t="s">
        <v>2266</v>
      </c>
      <c r="C41" s="7" t="s">
        <v>16</v>
      </c>
      <c r="D41" s="6" t="s">
        <v>1869</v>
      </c>
      <c r="E41" s="7" t="s">
        <v>2004</v>
      </c>
      <c r="F41" s="7" t="s">
        <v>2005</v>
      </c>
      <c r="G41" s="7" t="s">
        <v>2006</v>
      </c>
      <c r="H41" s="86">
        <v>42217</v>
      </c>
      <c r="I41" s="86">
        <v>42614</v>
      </c>
      <c r="U41" s="65">
        <f t="shared" si="31"/>
        <v>0</v>
      </c>
      <c r="AA41" s="65" t="s">
        <v>1785</v>
      </c>
      <c r="AB41" s="7" t="s">
        <v>2007</v>
      </c>
      <c r="AD41" s="6">
        <v>5</v>
      </c>
      <c r="AM41" s="7" t="str">
        <f t="shared" si="32"/>
        <v>Niedersachsen</v>
      </c>
      <c r="AN41" s="7" t="s">
        <v>2264</v>
      </c>
      <c r="AO41" s="7" t="str">
        <f>VLOOKUP(C41,Kategorien!$A$1:$D$4,4,FALSE)</f>
        <v>2 practical trial</v>
      </c>
      <c r="AP41" s="6" t="str">
        <f t="shared" si="33"/>
        <v>p</v>
      </c>
      <c r="AQ41" s="7" t="str">
        <f t="shared" si="34"/>
        <v>Stiftung Tierärztliche Hochschule Hannover, Außenstelle für Epidemiologie; Projektpartner: Friedrich-Loeffler-Institut, VzF GmbH, Vion GmbH, EDEKA Minden-Hannover Stiftung &amp; Co. KG, Deutscher Tierschutzbund e.V.</v>
      </c>
      <c r="AR41" s="7" t="str">
        <f t="shared" si="35"/>
        <v>Elisabeth.Grosse.Beilage@tiho-hannover.de</v>
      </c>
      <c r="AS41" s="7" t="s">
        <v>2316</v>
      </c>
      <c r="AT41" s="86">
        <f t="shared" si="36"/>
        <v>42217</v>
      </c>
      <c r="AU41" s="86">
        <f t="shared" si="37"/>
        <v>42614</v>
      </c>
      <c r="AV41" s="86" t="str">
        <f t="shared" si="28"/>
        <v>08/15 - 09/16</v>
      </c>
      <c r="AW41" s="65">
        <f t="shared" si="38"/>
        <v>0</v>
      </c>
      <c r="AX41" s="65">
        <f t="shared" si="39"/>
        <v>0</v>
      </c>
      <c r="AY41" s="65">
        <f t="shared" si="40"/>
        <v>0</v>
      </c>
      <c r="AZ41" s="65">
        <f t="shared" si="41"/>
        <v>0</v>
      </c>
      <c r="BA41" s="65">
        <f t="shared" si="42"/>
        <v>0</v>
      </c>
      <c r="BB41" s="65">
        <f t="shared" si="43"/>
        <v>0</v>
      </c>
      <c r="BC41" s="65">
        <f t="shared" si="44"/>
        <v>0</v>
      </c>
      <c r="BD41" s="65">
        <f t="shared" si="45"/>
        <v>0</v>
      </c>
      <c r="BE41" s="65">
        <f t="shared" si="46"/>
        <v>0</v>
      </c>
      <c r="BF41" s="65">
        <f t="shared" si="47"/>
        <v>0</v>
      </c>
      <c r="BG41" s="65">
        <f t="shared" si="48"/>
        <v>0</v>
      </c>
      <c r="BH41" s="65">
        <f t="shared" si="49"/>
        <v>0</v>
      </c>
      <c r="BI41" s="65">
        <f t="shared" si="50"/>
        <v>0</v>
      </c>
      <c r="BJ41" s="65">
        <f t="shared" si="51"/>
        <v>0</v>
      </c>
      <c r="BK41" s="65">
        <f t="shared" si="52"/>
        <v>0</v>
      </c>
      <c r="BL41" s="65">
        <f t="shared" si="53"/>
        <v>0</v>
      </c>
      <c r="BM41" s="65">
        <f t="shared" si="54"/>
        <v>0</v>
      </c>
      <c r="BN41" s="65" t="s">
        <v>1785</v>
      </c>
      <c r="BQ41" s="7">
        <v>5</v>
      </c>
      <c r="BR41" s="7">
        <v>0</v>
      </c>
      <c r="BS41" s="7">
        <v>0</v>
      </c>
      <c r="BU41" s="6" t="str">
        <f t="shared" si="55"/>
        <v/>
      </c>
      <c r="BV41" s="6" t="str">
        <f t="shared" si="56"/>
        <v/>
      </c>
    </row>
    <row r="42" spans="1:74" ht="220.5" customHeight="1" x14ac:dyDescent="0.2">
      <c r="A42" s="7" t="s">
        <v>38</v>
      </c>
      <c r="B42" s="7" t="s">
        <v>2267</v>
      </c>
      <c r="C42" s="7" t="s">
        <v>16</v>
      </c>
      <c r="D42" s="6" t="s">
        <v>1869</v>
      </c>
      <c r="E42" s="7" t="s">
        <v>1980</v>
      </c>
      <c r="F42" s="7" t="s">
        <v>1981</v>
      </c>
      <c r="G42" s="7" t="s">
        <v>1982</v>
      </c>
      <c r="H42" s="86">
        <v>42217</v>
      </c>
      <c r="I42" s="86">
        <v>42795</v>
      </c>
      <c r="L42" s="65">
        <v>1</v>
      </c>
      <c r="M42" s="65">
        <v>1</v>
      </c>
      <c r="N42" s="65">
        <v>1</v>
      </c>
      <c r="U42" s="65">
        <f t="shared" si="31"/>
        <v>1</v>
      </c>
      <c r="AA42" s="65" t="s">
        <v>1785</v>
      </c>
      <c r="AB42" s="7" t="s">
        <v>2062</v>
      </c>
      <c r="AC42" s="115" t="s">
        <v>1983</v>
      </c>
      <c r="AD42" s="6">
        <v>5</v>
      </c>
      <c r="AE42" s="6">
        <v>3</v>
      </c>
      <c r="AF42" s="6">
        <v>4</v>
      </c>
      <c r="AH42" s="7" t="s">
        <v>1984</v>
      </c>
      <c r="AM42" s="7" t="str">
        <f t="shared" si="32"/>
        <v>Niedersachsen</v>
      </c>
      <c r="AN42" s="7" t="s">
        <v>2265</v>
      </c>
      <c r="AO42" s="7" t="str">
        <f>VLOOKUP(C42,Kategorien!$A$1:$D$4,4,FALSE)</f>
        <v>2 practical trial</v>
      </c>
      <c r="AP42" s="6" t="str">
        <f t="shared" si="33"/>
        <v>p</v>
      </c>
      <c r="AQ42" s="7" t="str">
        <f t="shared" si="34"/>
        <v>Stiftung Tierarztliche Hochschule Hannover (Projektleitung Frau Prof. Dr. Elisabeth große Beilage), VzF GmbH, Deutscher Tierschutzbund e.V., Vion GmbH, Institut für Tierschutz und Tierhaltung im Friedrich-Loeffler-Institut (FLI)</v>
      </c>
      <c r="AR42" s="7" t="str">
        <f t="shared" si="35"/>
        <v>elisabeth.grosse.beilage@tiho-hannover.de</v>
      </c>
      <c r="AS42" s="7" t="s">
        <v>2333</v>
      </c>
      <c r="AT42" s="86">
        <f t="shared" si="36"/>
        <v>42217</v>
      </c>
      <c r="AU42" s="86">
        <f t="shared" si="37"/>
        <v>42795</v>
      </c>
      <c r="AV42" s="86" t="str">
        <f t="shared" si="28"/>
        <v>08/15 - 03/17</v>
      </c>
      <c r="AW42" s="65">
        <f t="shared" si="38"/>
        <v>0</v>
      </c>
      <c r="AX42" s="65">
        <f t="shared" si="39"/>
        <v>0</v>
      </c>
      <c r="AY42" s="65">
        <f t="shared" si="40"/>
        <v>1</v>
      </c>
      <c r="AZ42" s="65">
        <f t="shared" si="41"/>
        <v>1</v>
      </c>
      <c r="BA42" s="65">
        <f t="shared" si="42"/>
        <v>1</v>
      </c>
      <c r="BB42" s="65">
        <f t="shared" si="43"/>
        <v>0</v>
      </c>
      <c r="BC42" s="65">
        <f t="shared" si="44"/>
        <v>0</v>
      </c>
      <c r="BD42" s="65">
        <f t="shared" si="45"/>
        <v>0</v>
      </c>
      <c r="BE42" s="65">
        <f t="shared" si="46"/>
        <v>0</v>
      </c>
      <c r="BF42" s="65">
        <f t="shared" si="47"/>
        <v>0</v>
      </c>
      <c r="BG42" s="65">
        <f t="shared" si="48"/>
        <v>0</v>
      </c>
      <c r="BH42" s="65">
        <f t="shared" si="49"/>
        <v>1</v>
      </c>
      <c r="BI42" s="65">
        <f t="shared" si="50"/>
        <v>0</v>
      </c>
      <c r="BJ42" s="65">
        <f t="shared" si="51"/>
        <v>0</v>
      </c>
      <c r="BK42" s="65">
        <f t="shared" si="52"/>
        <v>0</v>
      </c>
      <c r="BL42" s="65">
        <f t="shared" si="53"/>
        <v>0</v>
      </c>
      <c r="BM42" s="65">
        <f t="shared" si="54"/>
        <v>0</v>
      </c>
      <c r="BN42" s="65" t="s">
        <v>1785</v>
      </c>
      <c r="BQ42" s="7">
        <v>5</v>
      </c>
      <c r="BR42" s="7">
        <v>3</v>
      </c>
      <c r="BS42" s="7">
        <v>4</v>
      </c>
      <c r="BT42" s="7" t="s">
        <v>2372</v>
      </c>
      <c r="BU42" s="6" t="str">
        <f t="shared" si="55"/>
        <v/>
      </c>
      <c r="BV42" s="6" t="str">
        <f t="shared" si="56"/>
        <v/>
      </c>
    </row>
    <row r="43" spans="1:74" ht="156" customHeight="1" x14ac:dyDescent="0.2">
      <c r="A43" s="16" t="s">
        <v>1987</v>
      </c>
      <c r="B43" s="16" t="s">
        <v>1996</v>
      </c>
      <c r="C43" s="16" t="s">
        <v>16</v>
      </c>
      <c r="D43" s="114" t="s">
        <v>1869</v>
      </c>
      <c r="E43" s="16" t="s">
        <v>1989</v>
      </c>
      <c r="F43" s="16" t="s">
        <v>1990</v>
      </c>
      <c r="G43" s="16" t="s">
        <v>1997</v>
      </c>
      <c r="H43" s="86">
        <v>42614</v>
      </c>
      <c r="I43" s="86">
        <v>43009</v>
      </c>
      <c r="U43" s="65">
        <f t="shared" si="31"/>
        <v>0</v>
      </c>
      <c r="Y43" s="65">
        <v>1</v>
      </c>
      <c r="AA43" s="65" t="s">
        <v>2092</v>
      </c>
      <c r="AB43" s="16" t="s">
        <v>1998</v>
      </c>
      <c r="AD43" s="6">
        <v>1</v>
      </c>
      <c r="AE43" s="114" t="s">
        <v>1994</v>
      </c>
      <c r="AF43" s="114" t="s">
        <v>1995</v>
      </c>
      <c r="AG43" s="114"/>
      <c r="AM43" s="7" t="str">
        <f t="shared" si="32"/>
        <v>Rheinland Pfalz</v>
      </c>
      <c r="AN43" s="5" t="s">
        <v>2272</v>
      </c>
      <c r="AO43" s="7" t="str">
        <f>VLOOKUP(C43,Kategorien!$A$1:$D$4,4,FALSE)</f>
        <v>2 practical trial</v>
      </c>
      <c r="AP43" s="6" t="str">
        <f t="shared" si="33"/>
        <v>p</v>
      </c>
      <c r="AQ43" s="7" t="str">
        <f t="shared" si="34"/>
        <v>LVAV Hofgut Neumühle (M. Klaßen, Helmut Scheu, Simon Spaleck) Münchweiler/Alsenz</v>
      </c>
      <c r="AR43" s="7" t="str">
        <f t="shared" si="35"/>
        <v>m.klassen@neumuehle.bv-pfalz.de</v>
      </c>
      <c r="AS43" s="5" t="s">
        <v>2334</v>
      </c>
      <c r="AT43" s="86">
        <f t="shared" si="36"/>
        <v>42614</v>
      </c>
      <c r="AU43" s="86">
        <f t="shared" si="37"/>
        <v>43009</v>
      </c>
      <c r="AV43" s="86" t="str">
        <f t="shared" si="28"/>
        <v>09/16 - 10/17</v>
      </c>
      <c r="AW43" s="65">
        <f t="shared" si="38"/>
        <v>0</v>
      </c>
      <c r="AX43" s="65">
        <f t="shared" si="39"/>
        <v>0</v>
      </c>
      <c r="AY43" s="65">
        <f t="shared" si="40"/>
        <v>0</v>
      </c>
      <c r="AZ43" s="65">
        <f t="shared" si="41"/>
        <v>0</v>
      </c>
      <c r="BA43" s="65">
        <f t="shared" si="42"/>
        <v>0</v>
      </c>
      <c r="BB43" s="65">
        <f t="shared" si="43"/>
        <v>0</v>
      </c>
      <c r="BC43" s="65">
        <f t="shared" si="44"/>
        <v>0</v>
      </c>
      <c r="BD43" s="65">
        <f t="shared" si="45"/>
        <v>0</v>
      </c>
      <c r="BE43" s="65">
        <f t="shared" si="46"/>
        <v>0</v>
      </c>
      <c r="BF43" s="65">
        <f t="shared" si="47"/>
        <v>0</v>
      </c>
      <c r="BG43" s="65">
        <f t="shared" si="48"/>
        <v>0</v>
      </c>
      <c r="BH43" s="65">
        <f t="shared" si="49"/>
        <v>0</v>
      </c>
      <c r="BI43" s="65">
        <f t="shared" si="50"/>
        <v>0</v>
      </c>
      <c r="BJ43" s="65">
        <f t="shared" si="51"/>
        <v>0</v>
      </c>
      <c r="BK43" s="65">
        <f t="shared" si="52"/>
        <v>0</v>
      </c>
      <c r="BL43" s="65">
        <f t="shared" si="53"/>
        <v>1</v>
      </c>
      <c r="BM43" s="65">
        <f t="shared" si="54"/>
        <v>0</v>
      </c>
      <c r="BN43" s="65" t="s">
        <v>2092</v>
      </c>
      <c r="BO43" s="5"/>
      <c r="BP43" s="5"/>
      <c r="BQ43" s="8">
        <v>1</v>
      </c>
      <c r="BR43" s="8" t="s">
        <v>1994</v>
      </c>
      <c r="BS43" s="8" t="s">
        <v>2364</v>
      </c>
      <c r="BT43" s="5"/>
      <c r="BU43" s="6" t="str">
        <f t="shared" si="55"/>
        <v/>
      </c>
      <c r="BV43" s="6" t="str">
        <f t="shared" si="56"/>
        <v/>
      </c>
    </row>
    <row r="44" spans="1:74" ht="125.25" customHeight="1" x14ac:dyDescent="0.2">
      <c r="A44" s="7" t="s">
        <v>18</v>
      </c>
      <c r="B44" s="7" t="s">
        <v>4</v>
      </c>
      <c r="C44" s="7" t="s">
        <v>1849</v>
      </c>
      <c r="D44" s="6" t="s">
        <v>1870</v>
      </c>
      <c r="E44" s="7" t="s">
        <v>80</v>
      </c>
      <c r="F44" s="7" t="s">
        <v>5</v>
      </c>
      <c r="G44" s="7" t="s">
        <v>24</v>
      </c>
      <c r="H44" s="86">
        <v>40787</v>
      </c>
      <c r="I44" s="86">
        <v>41852</v>
      </c>
      <c r="U44" s="65">
        <f t="shared" si="31"/>
        <v>0</v>
      </c>
      <c r="W44" s="65">
        <v>1</v>
      </c>
      <c r="X44" s="65">
        <v>1</v>
      </c>
      <c r="Y44" s="65">
        <v>1</v>
      </c>
      <c r="Z44" s="65" t="s">
        <v>1835</v>
      </c>
      <c r="AA44" s="65" t="s">
        <v>1784</v>
      </c>
      <c r="AB44" s="7" t="s">
        <v>8</v>
      </c>
      <c r="AC44" s="9" t="s">
        <v>108</v>
      </c>
      <c r="AD44" s="6">
        <v>188</v>
      </c>
      <c r="AE44" s="6" t="s">
        <v>124</v>
      </c>
      <c r="AF44" s="6" t="s">
        <v>127</v>
      </c>
      <c r="AH44" s="7" t="s">
        <v>6</v>
      </c>
      <c r="AI44" s="7"/>
      <c r="AJ44" s="7"/>
      <c r="AK44" s="5" t="s">
        <v>25</v>
      </c>
      <c r="AL44" s="142" t="s">
        <v>1945</v>
      </c>
      <c r="AM44" s="7" t="str">
        <f t="shared" si="32"/>
        <v>Germany</v>
      </c>
      <c r="AN44" s="7" t="s">
        <v>2213</v>
      </c>
      <c r="AO44" s="7" t="str">
        <f>VLOOKUP(C44,Kategorien!$A$1:$D$4,4,FALSE)</f>
        <v>3 advisory tools</v>
      </c>
      <c r="AP44" s="6" t="str">
        <f t="shared" si="33"/>
        <v>sp</v>
      </c>
      <c r="AQ44" s="7" t="str">
        <f t="shared" si="34"/>
        <v>Institut für Tierschutz und Tierhaltung im Friedrich-Loeffler-Institut (Dr. Sabine Dippel, Dr. Astrid vom Brocke, Dr. Dana Madey, Dr. Lars Schrader); Gemeinnützige Gesellschaft zur Förderung der Forschung über die Zukunft des Tierschutzes in der Nutztierhaltung mbH (Förderung); Land Niedersachsen (Förderung)</v>
      </c>
      <c r="AR44" s="7" t="str">
        <f t="shared" si="35"/>
        <v>sabine.dippel@fli.bund.de</v>
      </c>
      <c r="AS44" s="7" t="s">
        <v>2322</v>
      </c>
      <c r="AT44" s="86">
        <f t="shared" si="36"/>
        <v>40787</v>
      </c>
      <c r="AU44" s="86">
        <f t="shared" si="37"/>
        <v>41852</v>
      </c>
      <c r="AV44" s="86" t="str">
        <f t="shared" si="28"/>
        <v>09/11 - 08/14</v>
      </c>
      <c r="AW44" s="65">
        <f t="shared" si="38"/>
        <v>0</v>
      </c>
      <c r="AX44" s="65">
        <f t="shared" si="39"/>
        <v>0</v>
      </c>
      <c r="AY44" s="65">
        <f t="shared" si="40"/>
        <v>0</v>
      </c>
      <c r="AZ44" s="65">
        <f t="shared" si="41"/>
        <v>0</v>
      </c>
      <c r="BA44" s="65">
        <f t="shared" si="42"/>
        <v>0</v>
      </c>
      <c r="BB44" s="65">
        <f t="shared" si="43"/>
        <v>0</v>
      </c>
      <c r="BC44" s="65">
        <f t="shared" si="44"/>
        <v>0</v>
      </c>
      <c r="BD44" s="65">
        <f t="shared" si="45"/>
        <v>0</v>
      </c>
      <c r="BE44" s="65">
        <f t="shared" si="46"/>
        <v>0</v>
      </c>
      <c r="BF44" s="65">
        <f t="shared" si="47"/>
        <v>0</v>
      </c>
      <c r="BG44" s="65">
        <f t="shared" si="48"/>
        <v>0</v>
      </c>
      <c r="BH44" s="65">
        <f t="shared" si="49"/>
        <v>0</v>
      </c>
      <c r="BI44" s="65">
        <f t="shared" si="50"/>
        <v>0</v>
      </c>
      <c r="BJ44" s="65">
        <f t="shared" si="51"/>
        <v>1</v>
      </c>
      <c r="BK44" s="65">
        <f t="shared" si="52"/>
        <v>1</v>
      </c>
      <c r="BL44" s="65">
        <f t="shared" si="53"/>
        <v>1</v>
      </c>
      <c r="BM44" s="65" t="str">
        <f t="shared" si="54"/>
        <v>eigen</v>
      </c>
      <c r="BN44" s="65" t="s">
        <v>1784</v>
      </c>
      <c r="BO44" s="7" t="s">
        <v>2309</v>
      </c>
      <c r="BQ44" s="6">
        <v>188</v>
      </c>
      <c r="BR44" s="6" t="s">
        <v>2347</v>
      </c>
      <c r="BS44" s="6" t="s">
        <v>2365</v>
      </c>
      <c r="BT44" s="7" t="s">
        <v>2400</v>
      </c>
      <c r="BU44" s="6" t="str">
        <f t="shared" si="55"/>
        <v/>
      </c>
      <c r="BV44" s="6" t="str">
        <f t="shared" si="56"/>
        <v/>
      </c>
    </row>
    <row r="45" spans="1:74" ht="249.75" customHeight="1" x14ac:dyDescent="0.2">
      <c r="A45" s="7" t="s">
        <v>38</v>
      </c>
      <c r="B45" s="7" t="s">
        <v>2220</v>
      </c>
      <c r="C45" s="7" t="s">
        <v>1849</v>
      </c>
      <c r="D45" s="6" t="s">
        <v>1869</v>
      </c>
      <c r="E45" s="7" t="s">
        <v>2109</v>
      </c>
      <c r="F45" s="7" t="s">
        <v>89</v>
      </c>
      <c r="G45" s="7" t="s">
        <v>40</v>
      </c>
      <c r="H45" s="86">
        <v>41640</v>
      </c>
      <c r="I45" s="86">
        <v>42339</v>
      </c>
      <c r="U45" s="65">
        <f t="shared" si="31"/>
        <v>0</v>
      </c>
      <c r="Y45" s="65">
        <v>1</v>
      </c>
      <c r="Z45" s="65" t="s">
        <v>1863</v>
      </c>
      <c r="AA45" s="65" t="s">
        <v>1785</v>
      </c>
      <c r="AB45" s="7" t="s">
        <v>86</v>
      </c>
      <c r="AC45" s="9" t="s">
        <v>87</v>
      </c>
      <c r="AD45" s="6">
        <v>16</v>
      </c>
      <c r="AE45" s="6" t="s">
        <v>151</v>
      </c>
      <c r="AF45" s="6" t="s">
        <v>152</v>
      </c>
      <c r="AH45" s="7" t="s">
        <v>2008</v>
      </c>
      <c r="AI45" s="7"/>
      <c r="AJ45" s="7"/>
      <c r="AK45" s="7" t="s">
        <v>2009</v>
      </c>
      <c r="AM45" s="7" t="str">
        <f t="shared" si="32"/>
        <v>Niedersachsen</v>
      </c>
      <c r="AN45" s="7" t="s">
        <v>2209</v>
      </c>
      <c r="AO45" s="7" t="str">
        <f>VLOOKUP(C45,Kategorien!$A$1:$D$4,4,FALSE)</f>
        <v>3 advisory tools</v>
      </c>
      <c r="AP45" s="6" t="str">
        <f t="shared" si="33"/>
        <v>p</v>
      </c>
      <c r="AQ45" s="7" t="str">
        <f t="shared" si="34"/>
        <v xml:space="preserve">Landwirtschaftskammer Niedersachen (Wilhelmine Grothmann, Dr. Heiko Janssen); Friedrich-Löffler-Institut; Interessengemeinschaft der Schweinehalter Deutschlands e.V.; BLE-Projekt (gefördert über die Bundesanstalt für Landwirtschaft und Ernährung (BLE), Förderkennzeichen 2813MDT001), Modell- und Demonstrationsvorhaben (MuD) Tierschutz </v>
      </c>
      <c r="AR45" s="7" t="str">
        <f t="shared" si="35"/>
        <v>heiko.janssen@lwk-niedersachsen.de; wilhelmine.grothmann@lwk-niedersachsen.de</v>
      </c>
      <c r="AS45" s="7" t="s">
        <v>2210</v>
      </c>
      <c r="AT45" s="86">
        <f t="shared" si="36"/>
        <v>41640</v>
      </c>
      <c r="AU45" s="86">
        <f t="shared" si="37"/>
        <v>42339</v>
      </c>
      <c r="AV45" s="86" t="str">
        <f t="shared" si="28"/>
        <v>01/14 - 12/15</v>
      </c>
      <c r="AW45" s="65">
        <f t="shared" si="38"/>
        <v>0</v>
      </c>
      <c r="AX45" s="65">
        <f t="shared" si="39"/>
        <v>0</v>
      </c>
      <c r="AY45" s="65">
        <f t="shared" si="40"/>
        <v>0</v>
      </c>
      <c r="AZ45" s="65">
        <f t="shared" si="41"/>
        <v>0</v>
      </c>
      <c r="BA45" s="65">
        <f t="shared" si="42"/>
        <v>0</v>
      </c>
      <c r="BB45" s="65">
        <f t="shared" si="43"/>
        <v>0</v>
      </c>
      <c r="BC45" s="65">
        <f t="shared" si="44"/>
        <v>0</v>
      </c>
      <c r="BD45" s="65">
        <f t="shared" si="45"/>
        <v>0</v>
      </c>
      <c r="BE45" s="65">
        <f t="shared" si="46"/>
        <v>0</v>
      </c>
      <c r="BF45" s="65">
        <f t="shared" si="47"/>
        <v>0</v>
      </c>
      <c r="BG45" s="65">
        <f t="shared" si="48"/>
        <v>0</v>
      </c>
      <c r="BH45" s="65">
        <f t="shared" si="49"/>
        <v>0</v>
      </c>
      <c r="BI45" s="65">
        <f t="shared" si="50"/>
        <v>0</v>
      </c>
      <c r="BJ45" s="65">
        <f t="shared" si="51"/>
        <v>0</v>
      </c>
      <c r="BK45" s="65">
        <f t="shared" si="52"/>
        <v>0</v>
      </c>
      <c r="BL45" s="65">
        <f t="shared" si="53"/>
        <v>1</v>
      </c>
      <c r="BM45" s="65" t="str">
        <f t="shared" si="54"/>
        <v>M-SchwIP</v>
      </c>
      <c r="BN45" s="65" t="s">
        <v>1785</v>
      </c>
      <c r="BO45" s="7" t="s">
        <v>2310</v>
      </c>
      <c r="BQ45" s="6">
        <v>16</v>
      </c>
      <c r="BR45" s="6" t="s">
        <v>2344</v>
      </c>
      <c r="BS45" s="6" t="s">
        <v>2366</v>
      </c>
      <c r="BT45" s="7" t="s">
        <v>2401</v>
      </c>
      <c r="BU45" s="6" t="str">
        <f t="shared" si="55"/>
        <v/>
      </c>
      <c r="BV45" s="6" t="str">
        <f t="shared" si="56"/>
        <v/>
      </c>
    </row>
    <row r="46" spans="1:74" ht="185.25" customHeight="1" x14ac:dyDescent="0.2">
      <c r="A46" s="5" t="s">
        <v>41</v>
      </c>
      <c r="B46" s="5" t="s">
        <v>2012</v>
      </c>
      <c r="C46" s="7" t="s">
        <v>1849</v>
      </c>
      <c r="D46" s="6" t="s">
        <v>1869</v>
      </c>
      <c r="E46" s="7" t="s">
        <v>2108</v>
      </c>
      <c r="F46" s="5" t="s">
        <v>114</v>
      </c>
      <c r="G46" s="5" t="s">
        <v>2013</v>
      </c>
      <c r="H46" s="88">
        <v>41640</v>
      </c>
      <c r="I46" s="88">
        <v>42551</v>
      </c>
      <c r="J46" s="67"/>
      <c r="K46" s="67"/>
      <c r="L46" s="67"/>
      <c r="M46" s="67"/>
      <c r="N46" s="67"/>
      <c r="O46" s="67"/>
      <c r="P46" s="67"/>
      <c r="Q46" s="67"/>
      <c r="R46" s="67"/>
      <c r="S46" s="67"/>
      <c r="T46" s="67"/>
      <c r="U46" s="65">
        <f t="shared" si="31"/>
        <v>0</v>
      </c>
      <c r="V46" s="67"/>
      <c r="W46" s="67"/>
      <c r="X46" s="67"/>
      <c r="Y46" s="120">
        <v>1</v>
      </c>
      <c r="Z46" s="67"/>
      <c r="AA46" s="67" t="s">
        <v>1785</v>
      </c>
      <c r="AB46" s="5" t="s">
        <v>2014</v>
      </c>
      <c r="AC46" s="10" t="s">
        <v>2015</v>
      </c>
      <c r="AD46" s="8" t="s">
        <v>2016</v>
      </c>
      <c r="AE46" s="8" t="s">
        <v>2017</v>
      </c>
      <c r="AF46" s="8" t="s">
        <v>150</v>
      </c>
      <c r="AG46" s="8"/>
      <c r="AH46" s="5" t="s">
        <v>2104</v>
      </c>
      <c r="AI46" s="5"/>
      <c r="AJ46" s="128">
        <v>64</v>
      </c>
      <c r="AK46" s="5" t="s">
        <v>2018</v>
      </c>
      <c r="AM46" s="7" t="str">
        <f t="shared" si="32"/>
        <v>NRW</v>
      </c>
      <c r="AN46" s="5" t="s">
        <v>2214</v>
      </c>
      <c r="AO46" s="7" t="str">
        <f>VLOOKUP(C46,Kategorien!$A$1:$D$4,4,FALSE)</f>
        <v>3 advisory tools</v>
      </c>
      <c r="AP46" s="6" t="str">
        <f t="shared" si="33"/>
        <v>p</v>
      </c>
      <c r="AQ46" s="7" t="str">
        <f t="shared" si="34"/>
        <v xml:space="preserve">Fachhochschule Südwestfalen, Fachbereich Agrarwirtschaft (FH SWF); Erzeugerring Westfalen e. G. (ERW); Landwirtschaftskammer NRW, Schweinegesundheitsdienst (SGD); IQ Agrar Service, Osnabrück; betriebsbetreuende Hoftierärzte/ärztinnen; Westfälisch Lippischer Landwirtschaftsverband (WLV); Prof. Dr. Mechthild Freitag, Fachhochschule Südwestfalen; Georg Freisfeld, Erzeugerring Westfalen; gefördert über die Bundesanstalt für Landwirtschaft und Ernährung (BLE), Förderkennzeichen 2813MDT004; Modell- und Demonstrationsvorhaben (MuD) Tierschutz </v>
      </c>
      <c r="AR46" s="7" t="str">
        <f t="shared" si="35"/>
        <v>freitag.mechthild@fh-swf.de; freisfeld@erzeugerring.com</v>
      </c>
      <c r="AS46" s="5" t="s">
        <v>2335</v>
      </c>
      <c r="AT46" s="86">
        <f t="shared" si="36"/>
        <v>41640</v>
      </c>
      <c r="AU46" s="86">
        <f t="shared" si="37"/>
        <v>42551</v>
      </c>
      <c r="AV46" s="86" t="str">
        <f t="shared" si="28"/>
        <v>01/14 - 06/16</v>
      </c>
      <c r="AW46" s="65">
        <f t="shared" si="38"/>
        <v>0</v>
      </c>
      <c r="AX46" s="65">
        <f t="shared" si="39"/>
        <v>0</v>
      </c>
      <c r="AY46" s="65">
        <f t="shared" si="40"/>
        <v>0</v>
      </c>
      <c r="AZ46" s="65">
        <f t="shared" si="41"/>
        <v>0</v>
      </c>
      <c r="BA46" s="65">
        <f t="shared" si="42"/>
        <v>0</v>
      </c>
      <c r="BB46" s="65">
        <f t="shared" si="43"/>
        <v>0</v>
      </c>
      <c r="BC46" s="65">
        <f t="shared" si="44"/>
        <v>0</v>
      </c>
      <c r="BD46" s="65">
        <f t="shared" si="45"/>
        <v>0</v>
      </c>
      <c r="BE46" s="65">
        <f t="shared" si="46"/>
        <v>0</v>
      </c>
      <c r="BF46" s="65">
        <f t="shared" si="47"/>
        <v>0</v>
      </c>
      <c r="BG46" s="65">
        <f t="shared" si="48"/>
        <v>0</v>
      </c>
      <c r="BH46" s="65">
        <f t="shared" si="49"/>
        <v>0</v>
      </c>
      <c r="BI46" s="65">
        <f t="shared" si="50"/>
        <v>0</v>
      </c>
      <c r="BJ46" s="65">
        <f t="shared" si="51"/>
        <v>0</v>
      </c>
      <c r="BK46" s="65">
        <f t="shared" si="52"/>
        <v>0</v>
      </c>
      <c r="BL46" s="65">
        <f t="shared" si="53"/>
        <v>1</v>
      </c>
      <c r="BM46" s="65">
        <f t="shared" si="54"/>
        <v>0</v>
      </c>
      <c r="BN46" s="67" t="s">
        <v>1785</v>
      </c>
      <c r="BO46" s="5" t="s">
        <v>2284</v>
      </c>
      <c r="BP46" s="5"/>
      <c r="BQ46" s="8">
        <v>48</v>
      </c>
      <c r="BR46" s="8" t="s">
        <v>2348</v>
      </c>
      <c r="BS46" s="8" t="s">
        <v>2367</v>
      </c>
      <c r="BT46" s="5" t="s">
        <v>2402</v>
      </c>
      <c r="BU46" s="6" t="str">
        <f t="shared" si="55"/>
        <v/>
      </c>
      <c r="BV46" s="6">
        <f t="shared" si="56"/>
        <v>64</v>
      </c>
    </row>
    <row r="47" spans="1:74" ht="165" customHeight="1" x14ac:dyDescent="0.2">
      <c r="A47" s="7" t="s">
        <v>41</v>
      </c>
      <c r="B47" s="7" t="s">
        <v>66</v>
      </c>
      <c r="C47" s="7" t="s">
        <v>1849</v>
      </c>
      <c r="D47" s="6" t="s">
        <v>1869</v>
      </c>
      <c r="E47" s="7" t="s">
        <v>76</v>
      </c>
      <c r="F47" s="117" t="s">
        <v>55</v>
      </c>
      <c r="G47" s="7" t="s">
        <v>99</v>
      </c>
      <c r="H47" s="86">
        <v>41821</v>
      </c>
      <c r="I47" s="86">
        <v>42522</v>
      </c>
      <c r="U47" s="65">
        <f t="shared" si="31"/>
        <v>0</v>
      </c>
      <c r="Z47" s="65" t="s">
        <v>1860</v>
      </c>
      <c r="AA47" s="65" t="s">
        <v>2092</v>
      </c>
      <c r="AB47" s="7" t="s">
        <v>2025</v>
      </c>
      <c r="AC47" s="9" t="s">
        <v>100</v>
      </c>
      <c r="AD47" s="6">
        <v>15</v>
      </c>
      <c r="AE47" s="6" t="s">
        <v>1985</v>
      </c>
      <c r="AF47" s="113" t="s">
        <v>1986</v>
      </c>
      <c r="AG47" s="113"/>
      <c r="AH47" s="7" t="s">
        <v>2110</v>
      </c>
      <c r="AI47" s="7"/>
      <c r="AJ47" s="7">
        <v>20.2</v>
      </c>
      <c r="AK47" s="108" t="s">
        <v>2074</v>
      </c>
      <c r="AM47" s="7" t="str">
        <f t="shared" si="32"/>
        <v>NRW</v>
      </c>
      <c r="AN47" s="7" t="s">
        <v>2211</v>
      </c>
      <c r="AO47" s="7" t="str">
        <f>VLOOKUP(C47,Kategorien!$A$1:$D$4,4,FALSE)</f>
        <v>3 advisory tools</v>
      </c>
      <c r="AP47" s="6" t="str">
        <f t="shared" si="33"/>
        <v>p</v>
      </c>
      <c r="AQ47" s="7" t="str">
        <f t="shared" si="34"/>
        <v>Landwirtschaftskammer Nordrhein-Westfalen (LWK NRW, Astrid vom Brocke); Rheinischer Landwirtschafts-Verband (RLV); Westfälisch-Lippischer Landwirtschaftsverband (WLV), Ministerium für Klimaschutz, Umwelt, Landwirtschaft, Natur- und Verbraucherschutz des Landes Nordrhein-Westfalen (MKULNV); Fachliche Begleitung durch eine Arbeitsgruppe und einen Beirat.</v>
      </c>
      <c r="AR47" s="7" t="str">
        <f t="shared" si="35"/>
        <v>Astrid.vomBrocke@lwk.nrw.de</v>
      </c>
      <c r="AS47" s="7" t="s">
        <v>2212</v>
      </c>
      <c r="AT47" s="86">
        <f t="shared" si="36"/>
        <v>41821</v>
      </c>
      <c r="AU47" s="86">
        <f t="shared" si="37"/>
        <v>42522</v>
      </c>
      <c r="AV47" s="86" t="str">
        <f t="shared" si="28"/>
        <v>07/14 - 06/16</v>
      </c>
      <c r="AW47" s="65">
        <f t="shared" si="38"/>
        <v>0</v>
      </c>
      <c r="AX47" s="65">
        <f t="shared" si="39"/>
        <v>0</v>
      </c>
      <c r="AY47" s="65">
        <f t="shared" si="40"/>
        <v>0</v>
      </c>
      <c r="AZ47" s="65">
        <f t="shared" si="41"/>
        <v>0</v>
      </c>
      <c r="BA47" s="65">
        <f t="shared" si="42"/>
        <v>0</v>
      </c>
      <c r="BB47" s="65">
        <f t="shared" si="43"/>
        <v>0</v>
      </c>
      <c r="BC47" s="65">
        <f t="shared" si="44"/>
        <v>0</v>
      </c>
      <c r="BD47" s="65">
        <f t="shared" si="45"/>
        <v>0</v>
      </c>
      <c r="BE47" s="65">
        <f t="shared" si="46"/>
        <v>0</v>
      </c>
      <c r="BF47" s="65">
        <f t="shared" si="47"/>
        <v>0</v>
      </c>
      <c r="BG47" s="65">
        <f t="shared" si="48"/>
        <v>0</v>
      </c>
      <c r="BH47" s="65">
        <f t="shared" si="49"/>
        <v>0</v>
      </c>
      <c r="BI47" s="65">
        <f t="shared" si="50"/>
        <v>0</v>
      </c>
      <c r="BJ47" s="65">
        <f t="shared" si="51"/>
        <v>0</v>
      </c>
      <c r="BK47" s="65">
        <f t="shared" si="52"/>
        <v>0</v>
      </c>
      <c r="BL47" s="65">
        <f t="shared" si="53"/>
        <v>0</v>
      </c>
      <c r="BM47" s="65" t="str">
        <f t="shared" si="54"/>
        <v>NRW-Erklärung</v>
      </c>
      <c r="BN47" s="65" t="s">
        <v>2092</v>
      </c>
      <c r="BO47" s="7" t="s">
        <v>2289</v>
      </c>
      <c r="BQ47" s="6">
        <v>15</v>
      </c>
      <c r="BR47" s="6" t="s">
        <v>2349</v>
      </c>
      <c r="BS47" s="6" t="s">
        <v>2368</v>
      </c>
      <c r="BT47" s="7" t="s">
        <v>2403</v>
      </c>
      <c r="BU47" s="6" t="str">
        <f t="shared" si="55"/>
        <v/>
      </c>
      <c r="BV47" s="6">
        <f t="shared" si="56"/>
        <v>20.2</v>
      </c>
    </row>
    <row r="48" spans="1:74" ht="78.75" customHeight="1" x14ac:dyDescent="0.2">
      <c r="A48" s="5" t="s">
        <v>49</v>
      </c>
      <c r="B48" s="7" t="s">
        <v>2240</v>
      </c>
      <c r="C48" s="7" t="s">
        <v>1849</v>
      </c>
      <c r="D48" s="6" t="s">
        <v>1869</v>
      </c>
      <c r="E48" s="7" t="s">
        <v>2029</v>
      </c>
      <c r="F48" s="7" t="s">
        <v>2030</v>
      </c>
      <c r="G48" s="7" t="s">
        <v>99</v>
      </c>
      <c r="H48" s="86">
        <v>42125</v>
      </c>
      <c r="I48" s="86">
        <v>42522</v>
      </c>
      <c r="U48" s="65">
        <f t="shared" si="31"/>
        <v>0</v>
      </c>
      <c r="X48" s="65">
        <v>1</v>
      </c>
      <c r="Z48" s="65" t="s">
        <v>1860</v>
      </c>
      <c r="AA48" s="65" t="s">
        <v>1785</v>
      </c>
      <c r="AB48" s="7" t="s">
        <v>2031</v>
      </c>
      <c r="AC48" s="9" t="s">
        <v>2032</v>
      </c>
      <c r="AD48" s="6">
        <v>15</v>
      </c>
      <c r="AE48" s="116" t="s">
        <v>2033</v>
      </c>
      <c r="AH48" s="7" t="s">
        <v>2034</v>
      </c>
      <c r="AJ48" s="7"/>
      <c r="AK48" s="6" t="s">
        <v>2035</v>
      </c>
      <c r="AM48" s="7" t="str">
        <f t="shared" si="32"/>
        <v>Schleswig-Holstein</v>
      </c>
      <c r="AN48" s="7" t="s">
        <v>2277</v>
      </c>
      <c r="AO48" s="7" t="str">
        <f>VLOOKUP(C48,Kategorien!$A$1:$D$4,4,FALSE)</f>
        <v>3 advisory tools</v>
      </c>
      <c r="AP48" s="6" t="str">
        <f t="shared" si="33"/>
        <v>p</v>
      </c>
      <c r="AQ48" s="7" t="str">
        <f t="shared" si="34"/>
        <v>Lehr- und Versuchszentrum Futterkamp, LWK Schleswig-Holstein (Dr. Onno Burfeind, Dr. Ole Lamp); Schweinespezialberatung Schleswig-Holstein e.V.; Institut für Tierzucht und Tierhaltung, CAU Kiel (Prof. Dr. J. Krieter und Mitarbeiter)</v>
      </c>
      <c r="AR48" s="7" t="str">
        <f t="shared" si="35"/>
        <v>olamp@lksh.de</v>
      </c>
      <c r="AS48" s="7" t="s">
        <v>2336</v>
      </c>
      <c r="AT48" s="86">
        <f t="shared" si="36"/>
        <v>42125</v>
      </c>
      <c r="AU48" s="86">
        <f t="shared" si="37"/>
        <v>42522</v>
      </c>
      <c r="AV48" s="86" t="str">
        <f t="shared" si="28"/>
        <v>05/15 - 06/16</v>
      </c>
      <c r="AW48" s="65">
        <f t="shared" si="38"/>
        <v>0</v>
      </c>
      <c r="AX48" s="65">
        <f t="shared" si="39"/>
        <v>0</v>
      </c>
      <c r="AY48" s="65">
        <f t="shared" si="40"/>
        <v>0</v>
      </c>
      <c r="AZ48" s="65">
        <f t="shared" si="41"/>
        <v>0</v>
      </c>
      <c r="BA48" s="65">
        <f t="shared" si="42"/>
        <v>0</v>
      </c>
      <c r="BB48" s="65">
        <f t="shared" si="43"/>
        <v>0</v>
      </c>
      <c r="BC48" s="65">
        <f t="shared" si="44"/>
        <v>0</v>
      </c>
      <c r="BD48" s="65">
        <f t="shared" si="45"/>
        <v>0</v>
      </c>
      <c r="BE48" s="65">
        <f t="shared" si="46"/>
        <v>0</v>
      </c>
      <c r="BF48" s="65">
        <f t="shared" si="47"/>
        <v>0</v>
      </c>
      <c r="BG48" s="65">
        <f t="shared" si="48"/>
        <v>0</v>
      </c>
      <c r="BH48" s="65">
        <f t="shared" si="49"/>
        <v>0</v>
      </c>
      <c r="BI48" s="65">
        <f t="shared" si="50"/>
        <v>0</v>
      </c>
      <c r="BJ48" s="65">
        <f t="shared" si="51"/>
        <v>0</v>
      </c>
      <c r="BK48" s="65">
        <f t="shared" si="52"/>
        <v>1</v>
      </c>
      <c r="BL48" s="65">
        <f t="shared" si="53"/>
        <v>0</v>
      </c>
      <c r="BM48" s="65" t="str">
        <f t="shared" si="54"/>
        <v>NRW-Erklärung</v>
      </c>
      <c r="BN48" s="65" t="s">
        <v>1785</v>
      </c>
      <c r="BQ48" s="7">
        <v>15</v>
      </c>
      <c r="BR48" s="7" t="s">
        <v>2350</v>
      </c>
      <c r="BS48" s="7">
        <v>0</v>
      </c>
      <c r="BU48" s="6" t="str">
        <f t="shared" si="55"/>
        <v/>
      </c>
      <c r="BV48" s="6" t="str">
        <f t="shared" si="56"/>
        <v/>
      </c>
    </row>
    <row r="49" spans="1:74" ht="146.25" customHeight="1" x14ac:dyDescent="0.2">
      <c r="A49" s="7" t="s">
        <v>18</v>
      </c>
      <c r="B49" s="7" t="s">
        <v>1942</v>
      </c>
      <c r="C49" s="7" t="s">
        <v>1849</v>
      </c>
      <c r="D49" s="6" t="s">
        <v>1870</v>
      </c>
      <c r="E49" s="7" t="s">
        <v>1941</v>
      </c>
      <c r="F49" s="7" t="s">
        <v>5</v>
      </c>
      <c r="G49" s="7" t="s">
        <v>1943</v>
      </c>
      <c r="H49" s="86">
        <v>42186</v>
      </c>
      <c r="I49" s="86">
        <v>43252</v>
      </c>
      <c r="U49" s="65">
        <f t="shared" si="31"/>
        <v>0</v>
      </c>
      <c r="W49" s="65">
        <v>1</v>
      </c>
      <c r="X49" s="65">
        <v>1</v>
      </c>
      <c r="Y49" s="65">
        <v>1</v>
      </c>
      <c r="Z49" s="65" t="s">
        <v>2121</v>
      </c>
      <c r="AA49" s="65" t="s">
        <v>1787</v>
      </c>
      <c r="AB49" s="7" t="s">
        <v>1944</v>
      </c>
      <c r="AH49" s="7" t="s">
        <v>2061</v>
      </c>
      <c r="AL49" s="142" t="s">
        <v>1945</v>
      </c>
      <c r="AM49" s="7" t="str">
        <f t="shared" si="32"/>
        <v>Germany</v>
      </c>
      <c r="AN49" s="7" t="s">
        <v>2258</v>
      </c>
      <c r="AO49" s="7" t="str">
        <f>VLOOKUP(C49,Kategorien!$A$1:$D$4,4,FALSE)</f>
        <v>3 advisory tools</v>
      </c>
      <c r="AP49" s="6" t="str">
        <f t="shared" si="33"/>
        <v>sp</v>
      </c>
      <c r="AQ49" s="7" t="str">
        <f t="shared" si="34"/>
        <v>Institut für Tierschutz und Tierhaltung im Friedrich-Loeffler-Institut (Dr. Sabine Dippel, MSc. Angelika Grümpel);  Zweckvermögens des Bundes bei der Landwirtschaftlichen Rentenbank (Förderung)</v>
      </c>
      <c r="AR49" s="7" t="str">
        <f t="shared" si="35"/>
        <v>sabine.dippel@fli.bund.de</v>
      </c>
      <c r="AS49" s="7" t="s">
        <v>2317</v>
      </c>
      <c r="AT49" s="86">
        <f t="shared" si="36"/>
        <v>42186</v>
      </c>
      <c r="AU49" s="86">
        <f t="shared" si="37"/>
        <v>43252</v>
      </c>
      <c r="AV49" s="86" t="str">
        <f t="shared" si="28"/>
        <v>07/15 - 06/18</v>
      </c>
      <c r="AW49" s="65">
        <f t="shared" si="38"/>
        <v>0</v>
      </c>
      <c r="AX49" s="65">
        <f t="shared" si="39"/>
        <v>0</v>
      </c>
      <c r="AY49" s="65">
        <f t="shared" si="40"/>
        <v>0</v>
      </c>
      <c r="AZ49" s="65">
        <f t="shared" si="41"/>
        <v>0</v>
      </c>
      <c r="BA49" s="65">
        <f t="shared" si="42"/>
        <v>0</v>
      </c>
      <c r="BB49" s="65">
        <f t="shared" si="43"/>
        <v>0</v>
      </c>
      <c r="BC49" s="65">
        <f t="shared" si="44"/>
        <v>0</v>
      </c>
      <c r="BD49" s="65">
        <f t="shared" si="45"/>
        <v>0</v>
      </c>
      <c r="BE49" s="65">
        <f t="shared" si="46"/>
        <v>0</v>
      </c>
      <c r="BF49" s="65">
        <f t="shared" si="47"/>
        <v>0</v>
      </c>
      <c r="BG49" s="65">
        <f t="shared" si="48"/>
        <v>0</v>
      </c>
      <c r="BH49" s="65">
        <f t="shared" si="49"/>
        <v>0</v>
      </c>
      <c r="BI49" s="65">
        <f t="shared" si="50"/>
        <v>0</v>
      </c>
      <c r="BJ49" s="65">
        <f t="shared" si="51"/>
        <v>1</v>
      </c>
      <c r="BK49" s="65">
        <f t="shared" si="52"/>
        <v>1</v>
      </c>
      <c r="BL49" s="65">
        <f t="shared" si="53"/>
        <v>1</v>
      </c>
      <c r="BM49" s="65" t="str">
        <f t="shared" si="54"/>
        <v>DSBS</v>
      </c>
      <c r="BN49" s="65" t="s">
        <v>1787</v>
      </c>
      <c r="BQ49" s="7">
        <v>0</v>
      </c>
      <c r="BR49" s="7">
        <v>0</v>
      </c>
      <c r="BS49" s="7">
        <v>0</v>
      </c>
      <c r="BT49" s="7" t="s">
        <v>2373</v>
      </c>
      <c r="BU49" s="6" t="str">
        <f t="shared" si="55"/>
        <v/>
      </c>
      <c r="BV49" s="6" t="str">
        <f t="shared" si="56"/>
        <v/>
      </c>
    </row>
    <row r="50" spans="1:74" ht="242.25" customHeight="1" x14ac:dyDescent="0.2">
      <c r="A50" s="7" t="s">
        <v>38</v>
      </c>
      <c r="B50" s="7" t="s">
        <v>1999</v>
      </c>
      <c r="C50" s="7" t="s">
        <v>1849</v>
      </c>
      <c r="D50" s="6" t="s">
        <v>1869</v>
      </c>
      <c r="E50" s="7" t="s">
        <v>2000</v>
      </c>
      <c r="F50" s="7" t="s">
        <v>2001</v>
      </c>
      <c r="G50" s="7" t="s">
        <v>2002</v>
      </c>
      <c r="H50" s="86">
        <v>42370</v>
      </c>
      <c r="I50" s="86">
        <v>43435</v>
      </c>
      <c r="U50" s="65">
        <f t="shared" si="31"/>
        <v>0</v>
      </c>
      <c r="X50" s="65">
        <v>1</v>
      </c>
      <c r="Y50" s="65">
        <v>1</v>
      </c>
      <c r="AA50" s="65" t="s">
        <v>2092</v>
      </c>
      <c r="AB50" s="7" t="s">
        <v>2003</v>
      </c>
      <c r="AM50" s="7" t="str">
        <f t="shared" si="32"/>
        <v>Niedersachsen</v>
      </c>
      <c r="AN50" s="7" t="s">
        <v>2261</v>
      </c>
      <c r="AO50" s="7" t="str">
        <f>VLOOKUP(C50,Kategorien!$A$1:$D$4,4,FALSE)</f>
        <v>3 advisory tools</v>
      </c>
      <c r="AP50" s="6" t="str">
        <f t="shared" si="33"/>
        <v>p</v>
      </c>
      <c r="AQ50" s="7" t="str">
        <f t="shared" si="34"/>
        <v>Projektkoordination: ISN-Projekt GmbH; Kooperationspartner: Landwirtschaftskammer Niedersachsen, Friedrich-Loeffler-Institut, Stiftung Tierärztliche Hochschule Hannover (TiHo) - Institut für Tierhygiene, Tierschutz und Nutztierethologie</v>
      </c>
      <c r="AR50" s="7" t="str">
        <f t="shared" si="35"/>
        <v>Toelle@schweine.net</v>
      </c>
      <c r="AS50" s="7" t="s">
        <v>2318</v>
      </c>
      <c r="AT50" s="86">
        <f t="shared" si="36"/>
        <v>42370</v>
      </c>
      <c r="AU50" s="86">
        <f t="shared" si="37"/>
        <v>43435</v>
      </c>
      <c r="AV50" s="86" t="str">
        <f t="shared" si="28"/>
        <v>01/16 - 12/18</v>
      </c>
      <c r="AW50" s="65">
        <f t="shared" si="38"/>
        <v>0</v>
      </c>
      <c r="AX50" s="65">
        <f t="shared" si="39"/>
        <v>0</v>
      </c>
      <c r="AY50" s="65">
        <f t="shared" si="40"/>
        <v>0</v>
      </c>
      <c r="AZ50" s="65">
        <f t="shared" si="41"/>
        <v>0</v>
      </c>
      <c r="BA50" s="65">
        <f t="shared" si="42"/>
        <v>0</v>
      </c>
      <c r="BB50" s="65">
        <f t="shared" si="43"/>
        <v>0</v>
      </c>
      <c r="BC50" s="65">
        <f t="shared" si="44"/>
        <v>0</v>
      </c>
      <c r="BD50" s="65">
        <f t="shared" si="45"/>
        <v>0</v>
      </c>
      <c r="BE50" s="65">
        <f t="shared" si="46"/>
        <v>0</v>
      </c>
      <c r="BF50" s="65">
        <f t="shared" si="47"/>
        <v>0</v>
      </c>
      <c r="BG50" s="65">
        <f t="shared" si="48"/>
        <v>0</v>
      </c>
      <c r="BH50" s="65">
        <f t="shared" si="49"/>
        <v>0</v>
      </c>
      <c r="BI50" s="65">
        <f t="shared" si="50"/>
        <v>0</v>
      </c>
      <c r="BJ50" s="65">
        <f t="shared" si="51"/>
        <v>0</v>
      </c>
      <c r="BK50" s="65">
        <f t="shared" si="52"/>
        <v>1</v>
      </c>
      <c r="BL50" s="65">
        <f t="shared" si="53"/>
        <v>1</v>
      </c>
      <c r="BM50" s="65">
        <f t="shared" si="54"/>
        <v>0</v>
      </c>
      <c r="BN50" s="65" t="s">
        <v>2092</v>
      </c>
      <c r="BQ50" s="6">
        <v>0</v>
      </c>
      <c r="BR50" s="6">
        <v>0</v>
      </c>
      <c r="BS50" s="6">
        <v>0</v>
      </c>
      <c r="BU50" s="6" t="str">
        <f t="shared" si="55"/>
        <v/>
      </c>
      <c r="BV50" s="6" t="str">
        <f t="shared" si="56"/>
        <v/>
      </c>
    </row>
    <row r="51" spans="1:74" ht="180" customHeight="1" x14ac:dyDescent="0.2">
      <c r="A51" s="7" t="s">
        <v>153</v>
      </c>
      <c r="B51" s="7" t="s">
        <v>1973</v>
      </c>
      <c r="C51" s="7" t="s">
        <v>1849</v>
      </c>
      <c r="D51" s="6" t="s">
        <v>1869</v>
      </c>
      <c r="E51" s="7" t="s">
        <v>1974</v>
      </c>
      <c r="F51" s="7" t="s">
        <v>1975</v>
      </c>
      <c r="G51" s="7" t="s">
        <v>1976</v>
      </c>
      <c r="H51" s="86">
        <v>42370</v>
      </c>
      <c r="I51" s="86">
        <v>43435</v>
      </c>
      <c r="U51" s="65">
        <f t="shared" si="31"/>
        <v>0</v>
      </c>
      <c r="X51" s="65">
        <v>1</v>
      </c>
      <c r="Y51" s="65" t="s">
        <v>2125</v>
      </c>
      <c r="AA51" s="65" t="s">
        <v>2092</v>
      </c>
      <c r="AB51" s="7" t="s">
        <v>1977</v>
      </c>
      <c r="AD51" s="6">
        <v>18</v>
      </c>
      <c r="AE51" s="6" t="s">
        <v>1978</v>
      </c>
      <c r="AF51" s="6" t="s">
        <v>1979</v>
      </c>
      <c r="AM51" s="7" t="str">
        <f t="shared" si="32"/>
        <v>Thüringen</v>
      </c>
      <c r="AN51" s="5" t="s">
        <v>2278</v>
      </c>
      <c r="AO51" s="7" t="str">
        <f>VLOOKUP(C51,Kategorien!$A$1:$D$4,4,FALSE)</f>
        <v>3 advisory tools</v>
      </c>
      <c r="AP51" s="6" t="str">
        <f t="shared" si="33"/>
        <v>p</v>
      </c>
      <c r="AQ51" s="7" t="str">
        <f t="shared" si="34"/>
        <v>18 schweinehaltende Betriebe in Kooperation mit TSK Thüringen, TVL e.V. und IGS Thüringen e.V., Koordination über Thüringer Landesanstalt für Landwirtschaft</v>
      </c>
      <c r="AR51" s="7" t="str">
        <f t="shared" si="35"/>
        <v>simone.mueller@tll.thueringen.de</v>
      </c>
      <c r="AS51" s="5" t="s">
        <v>2337</v>
      </c>
      <c r="AT51" s="86">
        <f t="shared" si="36"/>
        <v>42370</v>
      </c>
      <c r="AU51" s="86">
        <f t="shared" si="37"/>
        <v>43435</v>
      </c>
      <c r="AV51" s="86" t="str">
        <f t="shared" si="28"/>
        <v>01/16 - 12/18</v>
      </c>
      <c r="AW51" s="65">
        <f t="shared" si="38"/>
        <v>0</v>
      </c>
      <c r="AX51" s="65">
        <f t="shared" si="39"/>
        <v>0</v>
      </c>
      <c r="AY51" s="65">
        <f t="shared" si="40"/>
        <v>0</v>
      </c>
      <c r="AZ51" s="65">
        <f t="shared" si="41"/>
        <v>0</v>
      </c>
      <c r="BA51" s="65">
        <f t="shared" si="42"/>
        <v>0</v>
      </c>
      <c r="BB51" s="65">
        <f t="shared" si="43"/>
        <v>0</v>
      </c>
      <c r="BC51" s="65">
        <f t="shared" si="44"/>
        <v>0</v>
      </c>
      <c r="BD51" s="65">
        <f t="shared" si="45"/>
        <v>0</v>
      </c>
      <c r="BE51" s="65">
        <f t="shared" si="46"/>
        <v>0</v>
      </c>
      <c r="BF51" s="65">
        <f t="shared" si="47"/>
        <v>0</v>
      </c>
      <c r="BG51" s="65">
        <f t="shared" si="48"/>
        <v>0</v>
      </c>
      <c r="BH51" s="65">
        <f t="shared" si="49"/>
        <v>0</v>
      </c>
      <c r="BI51" s="65">
        <f t="shared" si="50"/>
        <v>0</v>
      </c>
      <c r="BJ51" s="65">
        <f t="shared" si="51"/>
        <v>0</v>
      </c>
      <c r="BK51" s="65">
        <f t="shared" si="52"/>
        <v>1</v>
      </c>
      <c r="BL51" s="65" t="str">
        <f t="shared" si="53"/>
        <v>Meyer</v>
      </c>
      <c r="BM51" s="65">
        <f t="shared" si="54"/>
        <v>0</v>
      </c>
      <c r="BN51" s="65" t="s">
        <v>2092</v>
      </c>
      <c r="BO51" s="5"/>
      <c r="BP51" s="5"/>
      <c r="BQ51" s="8">
        <v>18</v>
      </c>
      <c r="BR51" s="8" t="s">
        <v>2351</v>
      </c>
      <c r="BS51" s="8" t="s">
        <v>2344</v>
      </c>
      <c r="BT51" s="5"/>
      <c r="BU51" s="6" t="str">
        <f t="shared" si="55"/>
        <v/>
      </c>
      <c r="BV51" s="6" t="str">
        <f t="shared" si="56"/>
        <v/>
      </c>
    </row>
    <row r="52" spans="1:74" ht="78.75" customHeight="1" x14ac:dyDescent="0.2">
      <c r="A52" s="7" t="s">
        <v>41</v>
      </c>
      <c r="B52" s="7" t="s">
        <v>1818</v>
      </c>
      <c r="C52" s="7" t="s">
        <v>1850</v>
      </c>
      <c r="D52" s="6" t="s">
        <v>1870</v>
      </c>
      <c r="E52" s="7" t="s">
        <v>1819</v>
      </c>
      <c r="F52" s="7" t="s">
        <v>1812</v>
      </c>
      <c r="G52" s="7" t="s">
        <v>1820</v>
      </c>
      <c r="H52" s="86">
        <v>41153</v>
      </c>
      <c r="I52" s="86">
        <v>41395</v>
      </c>
      <c r="U52" s="65">
        <f t="shared" si="31"/>
        <v>0</v>
      </c>
      <c r="W52" s="65">
        <v>1</v>
      </c>
      <c r="AA52" s="65" t="s">
        <v>1785</v>
      </c>
      <c r="AB52" s="7" t="s">
        <v>1821</v>
      </c>
      <c r="AD52" s="6">
        <v>128</v>
      </c>
      <c r="AE52" s="6" t="s">
        <v>1822</v>
      </c>
      <c r="AH52" s="7" t="s">
        <v>1823</v>
      </c>
      <c r="AK52" s="7" t="s">
        <v>1824</v>
      </c>
      <c r="AM52" s="7" t="str">
        <f t="shared" si="32"/>
        <v>NRW</v>
      </c>
      <c r="AN52" s="7" t="s">
        <v>2216</v>
      </c>
      <c r="AO52" s="7" t="str">
        <f>VLOOKUP(C52,Kategorien!$A$1:$D$4,4,FALSE)</f>
        <v>4 descriptive</v>
      </c>
      <c r="AP52" s="6" t="str">
        <f t="shared" si="33"/>
        <v>sp</v>
      </c>
      <c r="AQ52" s="7" t="str">
        <f t="shared" si="34"/>
        <v xml:space="preserve">WLV (Koordination); Fachhochschule Südwestfalen, Erzeugerring Westfalen eG, Landwirtschaftskammer NRW - Schweinegesundheitsdienst, IQ Agrar Service GmbH, Hoftierärzte </v>
      </c>
      <c r="AR52" s="7" t="str">
        <f t="shared" si="35"/>
        <v>Freitag.mechthild@fh-swf.de</v>
      </c>
      <c r="AS52" s="7" t="s">
        <v>2217</v>
      </c>
      <c r="AT52" s="86">
        <f t="shared" si="36"/>
        <v>41153</v>
      </c>
      <c r="AU52" s="86">
        <f t="shared" si="37"/>
        <v>41395</v>
      </c>
      <c r="AV52" s="86" t="str">
        <f t="shared" si="28"/>
        <v>09/12 - 05/13</v>
      </c>
      <c r="AW52" s="65">
        <f t="shared" si="38"/>
        <v>0</v>
      </c>
      <c r="AX52" s="65">
        <f t="shared" si="39"/>
        <v>0</v>
      </c>
      <c r="AY52" s="65">
        <f t="shared" si="40"/>
        <v>0</v>
      </c>
      <c r="AZ52" s="65">
        <f t="shared" si="41"/>
        <v>0</v>
      </c>
      <c r="BA52" s="65">
        <f t="shared" si="42"/>
        <v>0</v>
      </c>
      <c r="BB52" s="65">
        <f t="shared" si="43"/>
        <v>0</v>
      </c>
      <c r="BC52" s="65">
        <f t="shared" si="44"/>
        <v>0</v>
      </c>
      <c r="BD52" s="65">
        <f t="shared" si="45"/>
        <v>0</v>
      </c>
      <c r="BE52" s="65">
        <f t="shared" si="46"/>
        <v>0</v>
      </c>
      <c r="BF52" s="65">
        <f t="shared" si="47"/>
        <v>0</v>
      </c>
      <c r="BG52" s="65">
        <f t="shared" si="48"/>
        <v>0</v>
      </c>
      <c r="BH52" s="65">
        <f t="shared" si="49"/>
        <v>0</v>
      </c>
      <c r="BI52" s="65">
        <f t="shared" si="50"/>
        <v>0</v>
      </c>
      <c r="BJ52" s="65">
        <f t="shared" si="51"/>
        <v>1</v>
      </c>
      <c r="BK52" s="65">
        <f t="shared" si="52"/>
        <v>0</v>
      </c>
      <c r="BL52" s="65">
        <f t="shared" si="53"/>
        <v>0</v>
      </c>
      <c r="BM52" s="65">
        <f t="shared" si="54"/>
        <v>0</v>
      </c>
      <c r="BN52" s="65" t="s">
        <v>1785</v>
      </c>
      <c r="BO52" s="7" t="s">
        <v>2290</v>
      </c>
      <c r="BQ52" s="6">
        <v>128</v>
      </c>
      <c r="BR52" s="6" t="s">
        <v>2352</v>
      </c>
      <c r="BS52" s="6">
        <v>0</v>
      </c>
      <c r="BT52" s="7" t="s">
        <v>2404</v>
      </c>
      <c r="BU52" s="6" t="str">
        <f t="shared" si="55"/>
        <v/>
      </c>
      <c r="BV52" s="6" t="str">
        <f t="shared" si="56"/>
        <v/>
      </c>
    </row>
    <row r="53" spans="1:74" ht="78.75" customHeight="1" x14ac:dyDescent="0.2">
      <c r="A53" s="7" t="s">
        <v>41</v>
      </c>
      <c r="B53" s="7" t="s">
        <v>1810</v>
      </c>
      <c r="C53" s="7" t="s">
        <v>1850</v>
      </c>
      <c r="D53" s="6" t="s">
        <v>1869</v>
      </c>
      <c r="E53" s="7" t="s">
        <v>1811</v>
      </c>
      <c r="F53" s="7" t="s">
        <v>1812</v>
      </c>
      <c r="G53" s="7" t="s">
        <v>1813</v>
      </c>
      <c r="H53" s="86">
        <v>41609</v>
      </c>
      <c r="I53" s="86">
        <v>41609</v>
      </c>
      <c r="U53" s="65">
        <f t="shared" si="31"/>
        <v>0</v>
      </c>
      <c r="AA53" s="65" t="s">
        <v>1785</v>
      </c>
      <c r="AB53" s="7" t="s">
        <v>1814</v>
      </c>
      <c r="AD53" s="6">
        <v>11</v>
      </c>
      <c r="AH53" s="7" t="s">
        <v>1815</v>
      </c>
      <c r="AM53" s="7" t="str">
        <f t="shared" si="32"/>
        <v>NRW</v>
      </c>
      <c r="AN53" s="7" t="s">
        <v>2218</v>
      </c>
      <c r="AO53" s="7" t="str">
        <f>VLOOKUP(C53,Kategorien!$A$1:$D$4,4,FALSE)</f>
        <v>4 descriptive</v>
      </c>
      <c r="AP53" s="6" t="str">
        <f t="shared" si="33"/>
        <v>p</v>
      </c>
      <c r="AQ53" s="7" t="str">
        <f t="shared" si="34"/>
        <v>Fachhochschule Südwestfalen, Fachbereich Agrarwirtschaft (FH SWF), Erzeugerring Westfalen eG., Landwirtschaftskammer NRW - Schweinegesundheitsdienst</v>
      </c>
      <c r="AR53" s="7" t="str">
        <f t="shared" si="35"/>
        <v>Freitag.mechthild@fh-swf.de</v>
      </c>
      <c r="AS53" s="7" t="s">
        <v>2219</v>
      </c>
      <c r="AT53" s="86">
        <f t="shared" si="36"/>
        <v>41609</v>
      </c>
      <c r="AU53" s="86">
        <f t="shared" si="37"/>
        <v>41609</v>
      </c>
      <c r="AV53" s="86" t="str">
        <f t="shared" si="28"/>
        <v>12/13 - 12/13</v>
      </c>
      <c r="AW53" s="65">
        <f t="shared" si="38"/>
        <v>0</v>
      </c>
      <c r="AX53" s="65">
        <f t="shared" si="39"/>
        <v>0</v>
      </c>
      <c r="AY53" s="65">
        <f t="shared" si="40"/>
        <v>0</v>
      </c>
      <c r="AZ53" s="65">
        <f t="shared" si="41"/>
        <v>0</v>
      </c>
      <c r="BA53" s="65">
        <f t="shared" si="42"/>
        <v>0</v>
      </c>
      <c r="BB53" s="65">
        <f t="shared" si="43"/>
        <v>0</v>
      </c>
      <c r="BC53" s="65">
        <f t="shared" si="44"/>
        <v>0</v>
      </c>
      <c r="BD53" s="65">
        <f t="shared" si="45"/>
        <v>0</v>
      </c>
      <c r="BE53" s="65">
        <f t="shared" si="46"/>
        <v>0</v>
      </c>
      <c r="BF53" s="65">
        <f t="shared" si="47"/>
        <v>0</v>
      </c>
      <c r="BG53" s="65">
        <f t="shared" si="48"/>
        <v>0</v>
      </c>
      <c r="BH53" s="65">
        <f t="shared" si="49"/>
        <v>0</v>
      </c>
      <c r="BI53" s="65">
        <f t="shared" si="50"/>
        <v>0</v>
      </c>
      <c r="BJ53" s="65">
        <f t="shared" si="51"/>
        <v>0</v>
      </c>
      <c r="BK53" s="65">
        <f t="shared" si="52"/>
        <v>0</v>
      </c>
      <c r="BL53" s="65">
        <f t="shared" si="53"/>
        <v>0</v>
      </c>
      <c r="BM53" s="65">
        <f t="shared" si="54"/>
        <v>0</v>
      </c>
      <c r="BN53" s="65" t="s">
        <v>1785</v>
      </c>
      <c r="BO53" s="7" t="s">
        <v>2311</v>
      </c>
      <c r="BQ53" s="6">
        <v>11</v>
      </c>
      <c r="BR53" s="6">
        <v>0</v>
      </c>
      <c r="BS53" s="6">
        <v>0</v>
      </c>
      <c r="BT53" s="7" t="s">
        <v>2405</v>
      </c>
      <c r="BU53" s="6" t="str">
        <f t="shared" si="55"/>
        <v/>
      </c>
      <c r="BV53" s="6" t="str">
        <f t="shared" si="56"/>
        <v/>
      </c>
    </row>
    <row r="54" spans="1:74" x14ac:dyDescent="0.2">
      <c r="AO54" s="5"/>
      <c r="AP54" s="8"/>
    </row>
  </sheetData>
  <autoFilter ref="A2:BV53"/>
  <sortState ref="A3:CE53">
    <sortCondition ref="AO3:AO53"/>
    <sortCondition ref="H3:H53"/>
  </sortState>
  <customSheetViews>
    <customSheetView guid="{BB4AD62E-FAA0-49E2-8F29-6B56825FBE92}" fitToPage="1" filter="1" showAutoFilter="1">
      <pane xSplit="2" ySplit="2" topLeftCell="C38" activePane="bottomRight" state="frozen"/>
      <selection pane="bottomRight" activeCell="U2" sqref="U2"/>
      <pageMargins left="0.70866141732283472" right="0.70866141732283472" top="0.78740157480314965" bottom="0.78740157480314965" header="0.31496062992125984" footer="0.31496062992125984"/>
      <pageSetup paperSize="9" scale="29" fitToWidth="2" fitToHeight="3" orientation="landscape" r:id="rId1"/>
      <autoFilter ref="A2:AN50">
        <filterColumn colId="6">
          <filters>
            <dateGroupItem year="2016" dateTimeGrouping="year"/>
            <dateGroupItem year="2015" dateTimeGrouping="year"/>
          </filters>
        </filterColumn>
      </autoFilter>
    </customSheetView>
    <customSheetView guid="{A6C753D0-95FA-4D68-9926-063E07712E18}" fitToPage="1" showAutoFilter="1" hiddenRows="1" hiddenColumns="1">
      <pane xSplit="4" ySplit="2" topLeftCell="E3" activePane="bottomRight" state="frozen"/>
      <selection pane="bottomRight" activeCell="B8" sqref="B8"/>
      <pageMargins left="0.70866141732283472" right="0.70866141732283472" top="0.78740157480314965" bottom="0.78740157480314965" header="0.31496062992125984" footer="0.31496062992125984"/>
      <pageSetup paperSize="9" scale="29" fitToWidth="2" fitToHeight="3" orientation="landscape" r:id="rId2"/>
      <autoFilter ref="A2:AF34"/>
    </customSheetView>
    <customSheetView guid="{F45E7008-3CCC-45F9-B243-6B5B6B329190}" scale="80" fitToPage="1" hiddenRows="1" topLeftCell="A2">
      <pane ySplit="1" topLeftCell="A12" activePane="bottomLeft" state="frozen"/>
      <selection pane="bottomLeft" activeCell="Z12" sqref="Z12"/>
      <pageMargins left="0.70866141732283472" right="0.70866141732283472" top="0.78740157480314965" bottom="0.78740157480314965" header="0.31496062992125984" footer="0.31496062992125984"/>
      <pageSetup paperSize="9" scale="29" fitToWidth="2" fitToHeight="3" orientation="landscape" r:id="rId3"/>
    </customSheetView>
  </customSheetViews>
  <hyperlinks>
    <hyperlink ref="AL44" r:id="rId4" display="https://www.fli.de/index.php?id=754 (download, oben rechts)"/>
    <hyperlink ref="F47" r:id="rId5"/>
    <hyperlink ref="F32" r:id="rId6" display="felix.austermann@lwk.nrw.de; "/>
    <hyperlink ref="F15" r:id="rId7"/>
    <hyperlink ref="F35" r:id="rId8"/>
    <hyperlink ref="AL49" r:id="rId9" display="https://www.fli.de/index.php?id=754 (download, oben rechts)"/>
    <hyperlink ref="B1" location="Deutschland!AM1" display="go to English table"/>
  </hyperlinks>
  <pageMargins left="0.70866141732283472" right="0.70866141732283472" top="0.78740157480314965" bottom="0.78740157480314965" header="0.31496062992125984" footer="0.31496062992125984"/>
  <pageSetup paperSize="9" scale="29" fitToWidth="2" fitToHeight="3" orientation="landscape" r:id="rId10"/>
  <legacyDrawing r:id="rId11"/>
  <extLst>
    <ext xmlns:x14="http://schemas.microsoft.com/office/spreadsheetml/2009/9/main" uri="{CCE6A557-97BC-4b89-ADB6-D9C93CAAB3DF}">
      <x14:dataValidations xmlns:xm="http://schemas.microsoft.com/office/excel/2006/main" count="2">
        <x14:dataValidation type="list" allowBlank="1" showInputMessage="1" showErrorMessage="1">
          <x14:formula1>
            <xm:f>Kategorien!$A$1:$A$5</xm:f>
          </x14:formula1>
          <xm:sqref>C2 C6:C1048576</xm:sqref>
        </x14:dataValidation>
        <x14:dataValidation type="list" allowBlank="1" showInputMessage="1" showErrorMessage="1">
          <x14:formula1>
            <xm:f>'K:\AG-Stellungnahmen\Schweine\Projekte Kupierverzicht\feedback projects\[ProjekteSchwanzkupieren_160317_LSZ (2).xlsx]Kategorien'!#REF!</xm:f>
          </x14:formula1>
          <xm:sqref>C4:C5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9"/>
  <sheetViews>
    <sheetView zoomScale="145" zoomScaleNormal="145" workbookViewId="0">
      <selection activeCell="A3" sqref="A3"/>
    </sheetView>
  </sheetViews>
  <sheetFormatPr baseColWidth="10" defaultRowHeight="12.75" x14ac:dyDescent="0.2"/>
  <cols>
    <col min="1" max="1" width="32.7109375" bestFit="1" customWidth="1"/>
    <col min="2" max="4" width="7.7109375" style="126" customWidth="1"/>
    <col min="5" max="5" width="16" bestFit="1" customWidth="1"/>
    <col min="6" max="6" width="15.7109375" bestFit="1" customWidth="1"/>
  </cols>
  <sheetData>
    <row r="3" spans="1:5" x14ac:dyDescent="0.2">
      <c r="A3" s="122" t="s">
        <v>2101</v>
      </c>
      <c r="B3" s="125" t="s">
        <v>2100</v>
      </c>
      <c r="E3" s="126"/>
    </row>
    <row r="4" spans="1:5" x14ac:dyDescent="0.2">
      <c r="A4" s="122" t="s">
        <v>2098</v>
      </c>
      <c r="B4" s="126" t="s">
        <v>1869</v>
      </c>
      <c r="C4" s="126" t="s">
        <v>1868</v>
      </c>
      <c r="D4" s="126" t="s">
        <v>1870</v>
      </c>
      <c r="E4" t="s">
        <v>2099</v>
      </c>
    </row>
    <row r="5" spans="1:5" x14ac:dyDescent="0.2">
      <c r="A5" s="123" t="s">
        <v>1849</v>
      </c>
      <c r="B5" s="127">
        <v>6</v>
      </c>
      <c r="C5" s="127"/>
      <c r="D5" s="127">
        <v>2</v>
      </c>
      <c r="E5" s="124">
        <v>8</v>
      </c>
    </row>
    <row r="6" spans="1:5" x14ac:dyDescent="0.2">
      <c r="A6" s="123" t="s">
        <v>1850</v>
      </c>
      <c r="B6" s="127">
        <v>1</v>
      </c>
      <c r="C6" s="127"/>
      <c r="D6" s="127">
        <v>1</v>
      </c>
      <c r="E6" s="124">
        <v>2</v>
      </c>
    </row>
    <row r="7" spans="1:5" x14ac:dyDescent="0.2">
      <c r="A7" s="123" t="s">
        <v>16</v>
      </c>
      <c r="B7" s="127">
        <v>13</v>
      </c>
      <c r="C7" s="127"/>
      <c r="D7" s="127"/>
      <c r="E7" s="124">
        <v>13</v>
      </c>
    </row>
    <row r="8" spans="1:5" x14ac:dyDescent="0.2">
      <c r="A8" s="123" t="s">
        <v>15</v>
      </c>
      <c r="B8" s="127">
        <v>11</v>
      </c>
      <c r="C8" s="127">
        <v>15</v>
      </c>
      <c r="D8" s="127">
        <v>2</v>
      </c>
      <c r="E8" s="124">
        <v>28</v>
      </c>
    </row>
    <row r="9" spans="1:5" x14ac:dyDescent="0.2">
      <c r="A9" s="123" t="s">
        <v>2099</v>
      </c>
      <c r="B9" s="127">
        <v>31</v>
      </c>
      <c r="C9" s="127">
        <v>15</v>
      </c>
      <c r="D9" s="127">
        <v>5</v>
      </c>
      <c r="E9" s="124">
        <v>51</v>
      </c>
    </row>
  </sheetData>
  <pageMargins left="0.7" right="0.7" top="0.78740157499999996" bottom="0.78740157499999996"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topLeftCell="E1" workbookViewId="0">
      <pane ySplit="2" topLeftCell="A24" activePane="bottomLeft" state="frozen"/>
      <selection pane="bottomLeft" activeCell="H28" sqref="H28"/>
    </sheetView>
  </sheetViews>
  <sheetFormatPr baseColWidth="10" defaultRowHeight="14.25" x14ac:dyDescent="0.2"/>
  <cols>
    <col min="1" max="1" width="14.5703125" style="92" customWidth="1"/>
    <col min="2" max="3" width="9.28515625" style="93" customWidth="1"/>
    <col min="4" max="4" width="10.140625" style="93" customWidth="1"/>
    <col min="5" max="5" width="8.42578125" style="93" customWidth="1"/>
    <col min="6" max="6" width="24.42578125" style="92" bestFit="1" customWidth="1"/>
    <col min="7" max="7" width="64.28515625" style="92" customWidth="1"/>
    <col min="8" max="8" width="78.7109375" style="92" customWidth="1"/>
    <col min="9" max="16384" width="11.42578125" style="92"/>
  </cols>
  <sheetData>
    <row r="1" spans="1:8" s="94" customFormat="1" ht="15" x14ac:dyDescent="0.2">
      <c r="B1" s="95" t="s">
        <v>1881</v>
      </c>
    </row>
    <row r="2" spans="1:8" s="96" customFormat="1" ht="30" x14ac:dyDescent="0.2">
      <c r="A2" s="96" t="s">
        <v>1926</v>
      </c>
      <c r="B2" s="97" t="s">
        <v>1884</v>
      </c>
      <c r="C2" s="97" t="s">
        <v>1930</v>
      </c>
      <c r="D2" s="97" t="s">
        <v>1928</v>
      </c>
      <c r="E2" s="97" t="s">
        <v>1929</v>
      </c>
      <c r="F2" s="96" t="s">
        <v>1882</v>
      </c>
      <c r="G2" s="96" t="s">
        <v>1883</v>
      </c>
      <c r="H2" s="96" t="s">
        <v>1827</v>
      </c>
    </row>
    <row r="3" spans="1:8" ht="71.25" x14ac:dyDescent="0.2">
      <c r="A3" s="92" t="s">
        <v>1932</v>
      </c>
      <c r="B3" s="93" t="s">
        <v>1817</v>
      </c>
      <c r="F3" s="92" t="s">
        <v>1885</v>
      </c>
      <c r="G3" s="92" t="s">
        <v>1886</v>
      </c>
      <c r="H3" s="92" t="s">
        <v>1887</v>
      </c>
    </row>
    <row r="4" spans="1:8" ht="71.25" x14ac:dyDescent="0.2">
      <c r="A4" s="92" t="s">
        <v>1932</v>
      </c>
      <c r="B4" s="93" t="s">
        <v>1817</v>
      </c>
      <c r="F4" s="92" t="s">
        <v>1888</v>
      </c>
      <c r="G4" s="92" t="s">
        <v>1889</v>
      </c>
      <c r="H4" s="92" t="s">
        <v>1887</v>
      </c>
    </row>
    <row r="5" spans="1:8" ht="71.25" x14ac:dyDescent="0.2">
      <c r="A5" s="92" t="s">
        <v>1932</v>
      </c>
      <c r="B5" s="93" t="s">
        <v>1817</v>
      </c>
      <c r="C5" s="93" t="s">
        <v>1817</v>
      </c>
      <c r="F5" s="92" t="s">
        <v>1890</v>
      </c>
      <c r="G5" s="92" t="s">
        <v>1891</v>
      </c>
      <c r="H5" s="92" t="s">
        <v>1887</v>
      </c>
    </row>
    <row r="6" spans="1:8" ht="71.25" x14ac:dyDescent="0.2">
      <c r="A6" s="92" t="s">
        <v>1932</v>
      </c>
      <c r="D6" s="93" t="s">
        <v>1817</v>
      </c>
      <c r="F6" s="92" t="s">
        <v>1892</v>
      </c>
      <c r="G6" s="92" t="s">
        <v>1893</v>
      </c>
      <c r="H6" s="92" t="s">
        <v>1887</v>
      </c>
    </row>
    <row r="7" spans="1:8" ht="99.75" x14ac:dyDescent="0.2">
      <c r="A7" s="92" t="s">
        <v>1932</v>
      </c>
      <c r="E7" s="93" t="s">
        <v>1817</v>
      </c>
      <c r="F7" s="92" t="s">
        <v>1894</v>
      </c>
      <c r="G7" s="92" t="s">
        <v>1895</v>
      </c>
      <c r="H7" s="92" t="s">
        <v>1887</v>
      </c>
    </row>
    <row r="8" spans="1:8" ht="42.75" x14ac:dyDescent="0.2">
      <c r="A8" s="92" t="s">
        <v>1932</v>
      </c>
      <c r="B8" s="93" t="s">
        <v>1817</v>
      </c>
      <c r="C8" s="93" t="s">
        <v>1817</v>
      </c>
      <c r="D8" s="93" t="s">
        <v>1817</v>
      </c>
      <c r="E8" s="93" t="s">
        <v>1817</v>
      </c>
      <c r="F8" s="92" t="s">
        <v>1896</v>
      </c>
      <c r="G8" s="92" t="s">
        <v>1897</v>
      </c>
      <c r="H8" s="92" t="s">
        <v>1887</v>
      </c>
    </row>
    <row r="9" spans="1:8" ht="42.75" x14ac:dyDescent="0.2">
      <c r="A9" s="92" t="s">
        <v>1932</v>
      </c>
      <c r="B9" s="93" t="s">
        <v>1817</v>
      </c>
      <c r="F9" s="92" t="s">
        <v>1888</v>
      </c>
      <c r="G9" s="92" t="s">
        <v>1898</v>
      </c>
      <c r="H9" s="92" t="s">
        <v>1887</v>
      </c>
    </row>
    <row r="10" spans="1:8" ht="42.75" x14ac:dyDescent="0.2">
      <c r="A10" s="92" t="s">
        <v>1932</v>
      </c>
      <c r="B10" s="93" t="s">
        <v>1817</v>
      </c>
      <c r="C10" s="93" t="s">
        <v>1817</v>
      </c>
      <c r="F10" s="92" t="s">
        <v>1890</v>
      </c>
      <c r="G10" s="92" t="s">
        <v>1899</v>
      </c>
      <c r="H10" s="92" t="s">
        <v>1887</v>
      </c>
    </row>
    <row r="11" spans="1:8" ht="42.75" x14ac:dyDescent="0.2">
      <c r="A11" s="92" t="s">
        <v>1932</v>
      </c>
      <c r="D11" s="93" t="s">
        <v>1817</v>
      </c>
      <c r="F11" s="92" t="s">
        <v>1900</v>
      </c>
      <c r="G11" s="92" t="s">
        <v>1901</v>
      </c>
      <c r="H11" s="92" t="s">
        <v>1887</v>
      </c>
    </row>
    <row r="12" spans="1:8" ht="42.75" x14ac:dyDescent="0.2">
      <c r="A12" s="92" t="s">
        <v>1932</v>
      </c>
      <c r="E12" s="93" t="s">
        <v>1817</v>
      </c>
      <c r="F12" s="92" t="s">
        <v>1902</v>
      </c>
      <c r="G12" s="92" t="s">
        <v>1903</v>
      </c>
      <c r="H12" s="92" t="s">
        <v>1887</v>
      </c>
    </row>
    <row r="13" spans="1:8" ht="42.75" x14ac:dyDescent="0.2">
      <c r="A13" s="92" t="s">
        <v>1932</v>
      </c>
      <c r="B13" s="93" t="s">
        <v>1817</v>
      </c>
      <c r="C13" s="93" t="s">
        <v>1817</v>
      </c>
      <c r="D13" s="93" t="s">
        <v>1817</v>
      </c>
      <c r="E13" s="93" t="s">
        <v>1817</v>
      </c>
      <c r="F13" s="92" t="s">
        <v>1904</v>
      </c>
      <c r="G13" s="92" t="s">
        <v>1905</v>
      </c>
      <c r="H13" s="92" t="s">
        <v>1887</v>
      </c>
    </row>
    <row r="14" spans="1:8" ht="42.75" x14ac:dyDescent="0.2">
      <c r="A14" s="92" t="s">
        <v>1932</v>
      </c>
      <c r="B14" s="93" t="s">
        <v>1817</v>
      </c>
      <c r="C14" s="93" t="s">
        <v>1817</v>
      </c>
      <c r="D14" s="93" t="s">
        <v>1817</v>
      </c>
      <c r="E14" s="93" t="s">
        <v>1817</v>
      </c>
      <c r="F14" s="92" t="s">
        <v>1775</v>
      </c>
      <c r="G14" s="92" t="s">
        <v>1906</v>
      </c>
      <c r="H14" s="92" t="s">
        <v>1887</v>
      </c>
    </row>
    <row r="15" spans="1:8" ht="42.75" x14ac:dyDescent="0.2">
      <c r="A15" s="92" t="s">
        <v>1932</v>
      </c>
      <c r="E15" s="93" t="s">
        <v>1817</v>
      </c>
      <c r="F15" s="92" t="s">
        <v>1907</v>
      </c>
      <c r="G15" s="92" t="s">
        <v>1908</v>
      </c>
      <c r="H15" s="92" t="s">
        <v>1909</v>
      </c>
    </row>
    <row r="16" spans="1:8" ht="71.25" x14ac:dyDescent="0.2">
      <c r="A16" s="92" t="s">
        <v>1932</v>
      </c>
      <c r="B16" s="93" t="s">
        <v>1817</v>
      </c>
      <c r="C16" s="93" t="s">
        <v>1817</v>
      </c>
      <c r="D16" s="93" t="s">
        <v>1817</v>
      </c>
      <c r="E16" s="93" t="s">
        <v>1817</v>
      </c>
      <c r="F16" s="92" t="s">
        <v>1907</v>
      </c>
      <c r="G16" s="92" t="s">
        <v>1910</v>
      </c>
      <c r="H16" s="92" t="s">
        <v>1911</v>
      </c>
    </row>
    <row r="17" spans="1:8" ht="71.25" x14ac:dyDescent="0.2">
      <c r="A17" s="92" t="s">
        <v>1933</v>
      </c>
      <c r="B17" s="93" t="s">
        <v>1817</v>
      </c>
      <c r="C17" s="93" t="s">
        <v>1817</v>
      </c>
      <c r="D17" s="93" t="s">
        <v>1817</v>
      </c>
      <c r="E17" s="93" t="s">
        <v>1817</v>
      </c>
      <c r="F17" s="92" t="s">
        <v>1907</v>
      </c>
      <c r="G17" s="92" t="s">
        <v>1931</v>
      </c>
      <c r="H17" s="92" t="s">
        <v>1912</v>
      </c>
    </row>
    <row r="18" spans="1:8" ht="71.25" x14ac:dyDescent="0.2">
      <c r="A18" s="92" t="s">
        <v>1932</v>
      </c>
      <c r="B18" s="93" t="s">
        <v>1817</v>
      </c>
      <c r="C18" s="93" t="s">
        <v>1817</v>
      </c>
      <c r="D18" s="93" t="s">
        <v>1817</v>
      </c>
      <c r="E18" s="93" t="s">
        <v>1817</v>
      </c>
      <c r="F18" s="92" t="s">
        <v>1907</v>
      </c>
      <c r="G18" s="92" t="s">
        <v>1913</v>
      </c>
      <c r="H18" s="92" t="s">
        <v>1914</v>
      </c>
    </row>
    <row r="19" spans="1:8" ht="85.5" x14ac:dyDescent="0.2">
      <c r="A19" s="92" t="s">
        <v>1934</v>
      </c>
      <c r="B19" s="93" t="s">
        <v>1817</v>
      </c>
      <c r="C19" s="93" t="s">
        <v>1817</v>
      </c>
      <c r="D19" s="93" t="s">
        <v>1817</v>
      </c>
      <c r="E19" s="93" t="s">
        <v>1817</v>
      </c>
      <c r="F19" s="92" t="s">
        <v>1907</v>
      </c>
      <c r="G19" s="92" t="s">
        <v>1915</v>
      </c>
      <c r="H19" s="92" t="s">
        <v>1916</v>
      </c>
    </row>
    <row r="20" spans="1:8" ht="71.25" x14ac:dyDescent="0.2">
      <c r="A20" s="92" t="s">
        <v>1932</v>
      </c>
      <c r="E20" s="93" t="s">
        <v>1817</v>
      </c>
      <c r="F20" s="92" t="s">
        <v>1902</v>
      </c>
      <c r="G20" s="92" t="s">
        <v>1917</v>
      </c>
      <c r="H20" s="92" t="s">
        <v>1918</v>
      </c>
    </row>
    <row r="21" spans="1:8" ht="42.75" x14ac:dyDescent="0.2">
      <c r="A21" s="92" t="s">
        <v>1932</v>
      </c>
      <c r="D21" s="93" t="s">
        <v>1817</v>
      </c>
      <c r="F21" s="92" t="s">
        <v>1900</v>
      </c>
      <c r="G21" s="92" t="s">
        <v>1919</v>
      </c>
      <c r="H21" s="92" t="s">
        <v>1920</v>
      </c>
    </row>
    <row r="22" spans="1:8" ht="185.25" x14ac:dyDescent="0.2">
      <c r="A22" s="92" t="s">
        <v>1592</v>
      </c>
      <c r="E22" s="93" t="s">
        <v>1817</v>
      </c>
      <c r="F22" s="92" t="s">
        <v>1921</v>
      </c>
      <c r="G22" s="92" t="s">
        <v>1922</v>
      </c>
      <c r="H22" s="92" t="s">
        <v>1923</v>
      </c>
    </row>
    <row r="23" spans="1:8" ht="85.5" x14ac:dyDescent="0.2">
      <c r="A23" s="92" t="s">
        <v>1932</v>
      </c>
      <c r="D23" s="93" t="s">
        <v>1817</v>
      </c>
      <c r="E23" s="93" t="s">
        <v>1817</v>
      </c>
      <c r="F23" s="92" t="s">
        <v>1907</v>
      </c>
      <c r="G23" s="92" t="s">
        <v>1924</v>
      </c>
      <c r="H23" s="92" t="s">
        <v>1925</v>
      </c>
    </row>
    <row r="24" spans="1:8" ht="76.5" x14ac:dyDescent="0.2">
      <c r="A24" s="92" t="s">
        <v>1932</v>
      </c>
      <c r="B24" s="93" t="s">
        <v>1817</v>
      </c>
      <c r="C24" s="93" t="s">
        <v>1817</v>
      </c>
      <c r="D24" s="93" t="s">
        <v>1817</v>
      </c>
      <c r="E24" s="93" t="s">
        <v>1817</v>
      </c>
      <c r="F24" s="1" t="s">
        <v>1907</v>
      </c>
      <c r="G24" s="1" t="s">
        <v>2053</v>
      </c>
      <c r="H24" s="1" t="s">
        <v>2054</v>
      </c>
    </row>
    <row r="25" spans="1:8" ht="51" x14ac:dyDescent="0.2">
      <c r="A25" s="92" t="s">
        <v>1932</v>
      </c>
      <c r="D25" s="93" t="s">
        <v>1817</v>
      </c>
      <c r="F25" s="1" t="s">
        <v>1892</v>
      </c>
      <c r="G25" s="1" t="s">
        <v>2055</v>
      </c>
      <c r="H25" s="1" t="s">
        <v>2083</v>
      </c>
    </row>
    <row r="26" spans="1:8" ht="114.75" x14ac:dyDescent="0.2">
      <c r="A26" s="92" t="s">
        <v>1932</v>
      </c>
      <c r="C26" s="93" t="s">
        <v>1817</v>
      </c>
      <c r="D26" s="93" t="s">
        <v>1817</v>
      </c>
      <c r="E26" s="93" t="s">
        <v>1817</v>
      </c>
      <c r="F26" s="1" t="s">
        <v>2056</v>
      </c>
      <c r="G26" s="1" t="s">
        <v>2057</v>
      </c>
      <c r="H26" s="1" t="s">
        <v>2058</v>
      </c>
    </row>
    <row r="27" spans="1:8" ht="57" x14ac:dyDescent="0.2">
      <c r="A27" s="92" t="s">
        <v>2066</v>
      </c>
      <c r="B27" s="93" t="s">
        <v>1817</v>
      </c>
      <c r="D27" s="93" t="s">
        <v>1817</v>
      </c>
      <c r="E27" s="93" t="s">
        <v>1817</v>
      </c>
      <c r="F27" s="92" t="s">
        <v>1907</v>
      </c>
      <c r="G27" s="92" t="s">
        <v>2067</v>
      </c>
      <c r="H27" s="92" t="s">
        <v>2068</v>
      </c>
    </row>
    <row r="28" spans="1:8" ht="28.5" x14ac:dyDescent="0.2">
      <c r="A28" s="92" t="s">
        <v>1932</v>
      </c>
      <c r="C28" s="93" t="s">
        <v>1817</v>
      </c>
      <c r="D28" s="93" t="s">
        <v>1817</v>
      </c>
      <c r="E28" s="93" t="s">
        <v>1817</v>
      </c>
      <c r="F28" s="92" t="s">
        <v>2089</v>
      </c>
      <c r="G28" s="92" t="s">
        <v>2090</v>
      </c>
      <c r="H28" s="92" t="s">
        <v>2088</v>
      </c>
    </row>
  </sheetData>
  <autoFilter ref="A2:H27"/>
  <customSheetViews>
    <customSheetView guid="{BB4AD62E-FAA0-49E2-8F29-6B56825FBE92}" showAutoFilter="1">
      <pane ySplit="2" topLeftCell="A21" activePane="bottomLeft" state="frozen"/>
      <selection pane="bottomLeft" activeCell="H26" sqref="H26"/>
      <pageMargins left="0.7" right="0.7" top="0.78740157499999996" bottom="0.78740157499999996" header="0.3" footer="0.3"/>
      <autoFilter ref="A2:H27"/>
    </customSheetView>
    <customSheetView guid="{A6C753D0-95FA-4D68-9926-063E07712E18}" showAutoFilter="1">
      <pane ySplit="2" topLeftCell="A3" activePane="bottomLeft" state="frozen"/>
      <selection pane="bottomLeft" activeCell="A2" sqref="A2:H2"/>
      <pageMargins left="0.7" right="0.7" top="0.78740157499999996" bottom="0.78740157499999996" header="0.3" footer="0.3"/>
      <autoFilter ref="A2:H23"/>
    </customSheetView>
    <customSheetView guid="{F45E7008-3CCC-45F9-B243-6B5B6B329190}" showAutoFilter="1">
      <pane ySplit="2" topLeftCell="A3" activePane="bottomLeft" state="frozen"/>
      <selection pane="bottomLeft" activeCell="H25" sqref="H25"/>
      <pageMargins left="0.7" right="0.7" top="0.78740157499999996" bottom="0.78740157499999996" header="0.3" footer="0.3"/>
      <autoFilter ref="A2:H27"/>
    </customSheetView>
  </customSheetView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pane ySplit="1" topLeftCell="A5" activePane="bottomLeft" state="frozen"/>
      <selection pane="bottomLeft" activeCell="A2" sqref="A2"/>
    </sheetView>
  </sheetViews>
  <sheetFormatPr baseColWidth="10" defaultRowHeight="12.75" x14ac:dyDescent="0.2"/>
  <cols>
    <col min="1" max="1" width="18" style="27" customWidth="1"/>
    <col min="2" max="12" width="22.28515625" style="27" customWidth="1"/>
    <col min="13" max="16384" width="11.42578125" style="27"/>
  </cols>
  <sheetData>
    <row r="1" spans="1:12" s="99" customFormat="1" ht="25.5" x14ac:dyDescent="0.2">
      <c r="A1" s="98" t="s">
        <v>1505</v>
      </c>
      <c r="B1" s="98" t="s">
        <v>1418</v>
      </c>
      <c r="C1" s="98" t="s">
        <v>1419</v>
      </c>
      <c r="D1" s="98" t="s">
        <v>1420</v>
      </c>
      <c r="E1" s="98" t="s">
        <v>1421</v>
      </c>
      <c r="F1" s="98" t="s">
        <v>1422</v>
      </c>
      <c r="G1" s="98" t="s">
        <v>1423</v>
      </c>
      <c r="H1" s="98" t="s">
        <v>1424</v>
      </c>
      <c r="I1" s="98" t="s">
        <v>1425</v>
      </c>
      <c r="J1" s="98" t="s">
        <v>1426</v>
      </c>
      <c r="K1" s="98" t="s">
        <v>1427</v>
      </c>
      <c r="L1" s="98" t="s">
        <v>1428</v>
      </c>
    </row>
    <row r="2" spans="1:12" ht="102" customHeight="1" x14ac:dyDescent="0.2">
      <c r="A2" s="27" t="s">
        <v>1506</v>
      </c>
      <c r="B2" s="17" t="s">
        <v>1429</v>
      </c>
      <c r="C2" s="17" t="s">
        <v>1430</v>
      </c>
      <c r="D2" s="17" t="s">
        <v>1431</v>
      </c>
      <c r="E2" s="17" t="s">
        <v>1432</v>
      </c>
      <c r="F2" s="28" t="s">
        <v>1433</v>
      </c>
      <c r="G2" s="17" t="s">
        <v>1434</v>
      </c>
      <c r="H2" s="17" t="s">
        <v>1435</v>
      </c>
      <c r="I2" s="17"/>
      <c r="J2" s="30" t="s">
        <v>1436</v>
      </c>
      <c r="L2" s="17" t="s">
        <v>1437</v>
      </c>
    </row>
    <row r="3" spans="1:12" ht="102" x14ac:dyDescent="0.2">
      <c r="A3" s="27" t="s">
        <v>1506</v>
      </c>
      <c r="B3" s="19" t="s">
        <v>1429</v>
      </c>
      <c r="C3" s="19" t="s">
        <v>1430</v>
      </c>
      <c r="D3" s="19" t="s">
        <v>1431</v>
      </c>
      <c r="E3" s="19" t="s">
        <v>1438</v>
      </c>
      <c r="F3" s="29" t="s">
        <v>1439</v>
      </c>
      <c r="G3" s="17" t="s">
        <v>1434</v>
      </c>
      <c r="H3" s="19" t="s">
        <v>1440</v>
      </c>
      <c r="I3" s="19"/>
      <c r="J3" s="22"/>
      <c r="K3" s="19"/>
      <c r="L3" s="19" t="s">
        <v>1437</v>
      </c>
    </row>
    <row r="4" spans="1:12" ht="51" customHeight="1" x14ac:dyDescent="0.2">
      <c r="A4" s="27" t="s">
        <v>1506</v>
      </c>
      <c r="B4" s="17" t="s">
        <v>1441</v>
      </c>
      <c r="C4" s="17" t="s">
        <v>1442</v>
      </c>
      <c r="D4" s="17" t="s">
        <v>1431</v>
      </c>
      <c r="E4" s="17" t="s">
        <v>1443</v>
      </c>
      <c r="F4" s="15" t="s">
        <v>1444</v>
      </c>
      <c r="G4" s="17" t="s">
        <v>1445</v>
      </c>
      <c r="H4" s="17" t="s">
        <v>1446</v>
      </c>
      <c r="I4" s="17"/>
      <c r="J4" s="17"/>
      <c r="K4" s="18">
        <v>41487</v>
      </c>
      <c r="L4" s="17" t="s">
        <v>1447</v>
      </c>
    </row>
    <row r="5" spans="1:12" ht="89.25" customHeight="1" x14ac:dyDescent="0.2">
      <c r="A5" s="27" t="s">
        <v>1506</v>
      </c>
      <c r="B5" s="19" t="s">
        <v>1441</v>
      </c>
      <c r="C5" s="19" t="s">
        <v>1448</v>
      </c>
      <c r="D5" s="19" t="s">
        <v>1431</v>
      </c>
      <c r="E5" s="19" t="s">
        <v>1449</v>
      </c>
      <c r="F5" s="16" t="s">
        <v>1450</v>
      </c>
      <c r="G5" s="19" t="s">
        <v>1451</v>
      </c>
      <c r="H5" s="19" t="s">
        <v>1452</v>
      </c>
      <c r="I5" s="19"/>
      <c r="J5" s="19"/>
      <c r="K5" s="19"/>
      <c r="L5" s="19" t="s">
        <v>1453</v>
      </c>
    </row>
    <row r="6" spans="1:12" ht="76.5" customHeight="1" x14ac:dyDescent="0.2">
      <c r="A6" s="27" t="s">
        <v>1506</v>
      </c>
      <c r="B6" s="17" t="s">
        <v>1441</v>
      </c>
      <c r="C6" s="17" t="s">
        <v>1454</v>
      </c>
      <c r="D6" s="17" t="s">
        <v>1431</v>
      </c>
      <c r="E6" s="17" t="s">
        <v>1455</v>
      </c>
      <c r="F6" s="15" t="s">
        <v>1456</v>
      </c>
      <c r="G6" s="17" t="s">
        <v>1457</v>
      </c>
      <c r="H6" s="17" t="s">
        <v>1458</v>
      </c>
      <c r="I6" s="17"/>
      <c r="J6" s="17"/>
      <c r="K6" s="18">
        <v>41000</v>
      </c>
      <c r="L6" s="17" t="s">
        <v>1459</v>
      </c>
    </row>
    <row r="7" spans="1:12" ht="114.75" customHeight="1" x14ac:dyDescent="0.2">
      <c r="A7" s="27" t="s">
        <v>1506</v>
      </c>
      <c r="B7" s="19" t="s">
        <v>1441</v>
      </c>
      <c r="C7" s="19" t="s">
        <v>1448</v>
      </c>
      <c r="D7" s="19" t="s">
        <v>1431</v>
      </c>
      <c r="E7" s="19" t="s">
        <v>1460</v>
      </c>
      <c r="F7" s="16" t="s">
        <v>1461</v>
      </c>
      <c r="G7" s="19" t="s">
        <v>1457</v>
      </c>
      <c r="H7" s="19" t="s">
        <v>1462</v>
      </c>
      <c r="I7" s="19"/>
      <c r="J7" s="19"/>
      <c r="K7" s="20"/>
      <c r="L7" s="19" t="s">
        <v>1463</v>
      </c>
    </row>
    <row r="8" spans="1:12" ht="63.75" customHeight="1" x14ac:dyDescent="0.2">
      <c r="A8" s="27" t="s">
        <v>1506</v>
      </c>
      <c r="B8" s="17" t="s">
        <v>1429</v>
      </c>
      <c r="C8" s="17" t="s">
        <v>1464</v>
      </c>
      <c r="D8" s="17" t="s">
        <v>1431</v>
      </c>
      <c r="E8" s="17" t="s">
        <v>1465</v>
      </c>
      <c r="F8" s="15" t="s">
        <v>1466</v>
      </c>
      <c r="G8" s="17" t="s">
        <v>1467</v>
      </c>
      <c r="H8" s="17" t="s">
        <v>1468</v>
      </c>
      <c r="I8" s="17"/>
      <c r="J8" s="17"/>
      <c r="K8" s="18">
        <v>41000</v>
      </c>
      <c r="L8" s="17" t="s">
        <v>1437</v>
      </c>
    </row>
    <row r="9" spans="1:12" ht="76.5" customHeight="1" x14ac:dyDescent="0.2">
      <c r="A9" s="27" t="s">
        <v>1506</v>
      </c>
      <c r="B9" s="19" t="s">
        <v>1469</v>
      </c>
      <c r="C9" s="19" t="s">
        <v>1470</v>
      </c>
      <c r="D9" s="19" t="s">
        <v>1471</v>
      </c>
      <c r="E9" s="19" t="s">
        <v>1472</v>
      </c>
      <c r="F9" s="16" t="s">
        <v>1473</v>
      </c>
      <c r="G9" s="19" t="s">
        <v>1474</v>
      </c>
      <c r="H9" s="21" t="s">
        <v>1475</v>
      </c>
      <c r="I9" s="19"/>
      <c r="J9" s="22" t="s">
        <v>1476</v>
      </c>
      <c r="K9" s="23">
        <v>41589</v>
      </c>
      <c r="L9" s="19" t="s">
        <v>1477</v>
      </c>
    </row>
    <row r="10" spans="1:12" ht="51" customHeight="1" x14ac:dyDescent="0.2">
      <c r="A10" s="27" t="s">
        <v>1506</v>
      </c>
      <c r="B10" s="17" t="s">
        <v>1441</v>
      </c>
      <c r="C10" s="17" t="s">
        <v>1478</v>
      </c>
      <c r="D10" s="17" t="s">
        <v>1431</v>
      </c>
      <c r="E10" s="17" t="s">
        <v>1479</v>
      </c>
      <c r="F10" s="15" t="s">
        <v>1480</v>
      </c>
      <c r="G10" s="17" t="s">
        <v>1451</v>
      </c>
      <c r="H10" s="24" t="s">
        <v>1481</v>
      </c>
      <c r="I10" s="17"/>
      <c r="J10" s="17" t="s">
        <v>1482</v>
      </c>
      <c r="K10" s="25">
        <v>41569</v>
      </c>
      <c r="L10" s="17" t="s">
        <v>1477</v>
      </c>
    </row>
    <row r="11" spans="1:12" ht="127.5" customHeight="1" x14ac:dyDescent="0.2">
      <c r="A11" s="27" t="s">
        <v>1506</v>
      </c>
      <c r="B11" s="19" t="s">
        <v>1441</v>
      </c>
      <c r="C11" s="19" t="s">
        <v>1478</v>
      </c>
      <c r="D11" s="19" t="s">
        <v>1431</v>
      </c>
      <c r="E11" s="19" t="s">
        <v>1483</v>
      </c>
      <c r="F11" s="16" t="s">
        <v>1484</v>
      </c>
      <c r="G11" s="19" t="s">
        <v>1451</v>
      </c>
      <c r="H11" s="19" t="s">
        <v>1485</v>
      </c>
      <c r="I11" s="19"/>
      <c r="J11" s="19"/>
      <c r="K11" s="19"/>
      <c r="L11" s="19" t="s">
        <v>1486</v>
      </c>
    </row>
    <row r="12" spans="1:12" ht="51" customHeight="1" x14ac:dyDescent="0.2">
      <c r="A12" s="27" t="s">
        <v>1506</v>
      </c>
      <c r="B12" s="17" t="s">
        <v>1441</v>
      </c>
      <c r="C12" s="17" t="s">
        <v>1478</v>
      </c>
      <c r="D12" s="17" t="s">
        <v>1431</v>
      </c>
      <c r="E12" s="17" t="s">
        <v>1487</v>
      </c>
      <c r="F12" s="15" t="s">
        <v>1488</v>
      </c>
      <c r="G12" s="17" t="s">
        <v>1451</v>
      </c>
      <c r="H12" s="17" t="s">
        <v>1489</v>
      </c>
      <c r="I12" s="17"/>
      <c r="J12" s="17"/>
      <c r="K12" s="17"/>
      <c r="L12" s="17" t="s">
        <v>1463</v>
      </c>
    </row>
    <row r="13" spans="1:12" ht="153" customHeight="1" x14ac:dyDescent="0.2">
      <c r="A13" s="27" t="s">
        <v>1506</v>
      </c>
      <c r="B13" s="27" t="s">
        <v>1936</v>
      </c>
      <c r="C13" s="19" t="s">
        <v>1939</v>
      </c>
      <c r="D13" s="19" t="s">
        <v>1431</v>
      </c>
      <c r="E13" s="19" t="s">
        <v>1490</v>
      </c>
      <c r="F13" s="16" t="s">
        <v>1938</v>
      </c>
      <c r="G13" s="19" t="s">
        <v>1491</v>
      </c>
      <c r="H13" s="22" t="s">
        <v>1492</v>
      </c>
      <c r="I13" s="19" t="s">
        <v>1874</v>
      </c>
      <c r="J13" s="27" t="s">
        <v>1937</v>
      </c>
      <c r="K13" s="19"/>
      <c r="L13" s="19" t="s">
        <v>1493</v>
      </c>
    </row>
    <row r="14" spans="1:12" ht="63.75" x14ac:dyDescent="0.2">
      <c r="A14" s="27" t="s">
        <v>1506</v>
      </c>
      <c r="B14" s="27" t="s">
        <v>1494</v>
      </c>
      <c r="C14" s="27" t="s">
        <v>1495</v>
      </c>
      <c r="D14" s="27" t="s">
        <v>1431</v>
      </c>
      <c r="F14" s="100" t="s">
        <v>1496</v>
      </c>
      <c r="G14" s="27" t="s">
        <v>1497</v>
      </c>
      <c r="I14" s="27" t="s">
        <v>1498</v>
      </c>
      <c r="J14" s="34" t="s">
        <v>1499</v>
      </c>
      <c r="L14" s="27" t="s">
        <v>1500</v>
      </c>
    </row>
    <row r="15" spans="1:12" ht="26.25" thickBot="1" x14ac:dyDescent="0.25">
      <c r="A15" s="27" t="s">
        <v>1506</v>
      </c>
      <c r="C15" s="27" t="s">
        <v>1501</v>
      </c>
      <c r="D15" s="27" t="s">
        <v>1502</v>
      </c>
      <c r="F15" s="39" t="s">
        <v>1503</v>
      </c>
      <c r="L15" s="27" t="s">
        <v>1504</v>
      </c>
    </row>
    <row r="16" spans="1:12" ht="89.25" x14ac:dyDescent="0.2">
      <c r="A16" s="27" t="s">
        <v>1552</v>
      </c>
      <c r="B16" s="17"/>
      <c r="C16" s="17" t="s">
        <v>1507</v>
      </c>
      <c r="D16" s="17" t="s">
        <v>1431</v>
      </c>
      <c r="E16" s="17" t="s">
        <v>1508</v>
      </c>
      <c r="F16" s="38" t="s">
        <v>1509</v>
      </c>
      <c r="G16" s="17"/>
      <c r="H16" s="24" t="s">
        <v>1510</v>
      </c>
      <c r="I16" s="17"/>
      <c r="J16" s="17"/>
      <c r="K16" s="17"/>
      <c r="L16" s="17" t="s">
        <v>1511</v>
      </c>
    </row>
    <row r="17" spans="1:12" ht="140.25" customHeight="1" x14ac:dyDescent="0.2">
      <c r="A17" s="27" t="s">
        <v>1552</v>
      </c>
      <c r="B17" s="31" t="s">
        <v>1512</v>
      </c>
      <c r="C17" s="31" t="s">
        <v>1513</v>
      </c>
      <c r="D17" s="31" t="s">
        <v>1431</v>
      </c>
      <c r="E17" s="31" t="s">
        <v>1514</v>
      </c>
      <c r="F17" s="26" t="s">
        <v>1515</v>
      </c>
      <c r="G17" s="31" t="s">
        <v>1516</v>
      </c>
      <c r="H17" s="32" t="s">
        <v>1517</v>
      </c>
      <c r="I17" s="31"/>
      <c r="J17" s="31"/>
      <c r="K17" s="33">
        <v>41643</v>
      </c>
      <c r="L17" s="31" t="s">
        <v>1477</v>
      </c>
    </row>
    <row r="18" spans="1:12" ht="76.5" customHeight="1" x14ac:dyDescent="0.2">
      <c r="A18" s="27" t="s">
        <v>1552</v>
      </c>
      <c r="B18" s="17" t="s">
        <v>1518</v>
      </c>
      <c r="C18" s="17" t="s">
        <v>1519</v>
      </c>
      <c r="D18" s="17" t="s">
        <v>1431</v>
      </c>
      <c r="E18" s="17" t="s">
        <v>1520</v>
      </c>
      <c r="F18" s="15" t="s">
        <v>1521</v>
      </c>
      <c r="G18" s="17" t="s">
        <v>1522</v>
      </c>
      <c r="H18" s="17" t="s">
        <v>1518</v>
      </c>
      <c r="I18" s="17"/>
      <c r="J18" s="17"/>
      <c r="K18" s="25">
        <v>38629</v>
      </c>
      <c r="L18" s="17" t="s">
        <v>1477</v>
      </c>
    </row>
    <row r="19" spans="1:12" ht="127.5" x14ac:dyDescent="0.2">
      <c r="A19" s="27" t="s">
        <v>1552</v>
      </c>
      <c r="B19" s="31" t="s">
        <v>1523</v>
      </c>
      <c r="C19" s="31" t="s">
        <v>1524</v>
      </c>
      <c r="D19" s="31" t="s">
        <v>1431</v>
      </c>
      <c r="E19" s="31" t="s">
        <v>1525</v>
      </c>
      <c r="F19" s="26" t="s">
        <v>1526</v>
      </c>
      <c r="G19" s="31" t="s">
        <v>1527</v>
      </c>
      <c r="H19" s="31" t="s">
        <v>1523</v>
      </c>
      <c r="I19" s="31"/>
      <c r="J19" s="31"/>
      <c r="K19" s="33">
        <v>39234</v>
      </c>
      <c r="L19" s="31" t="s">
        <v>1528</v>
      </c>
    </row>
    <row r="20" spans="1:12" ht="38.25" customHeight="1" x14ac:dyDescent="0.2">
      <c r="A20" s="27" t="s">
        <v>1552</v>
      </c>
      <c r="B20" s="17" t="s">
        <v>1529</v>
      </c>
      <c r="C20" s="17" t="s">
        <v>1530</v>
      </c>
      <c r="D20" s="17" t="s">
        <v>1531</v>
      </c>
      <c r="E20" s="17" t="s">
        <v>1532</v>
      </c>
      <c r="F20" s="15" t="s">
        <v>1533</v>
      </c>
      <c r="G20" s="17" t="s">
        <v>1534</v>
      </c>
      <c r="H20" s="17" t="s">
        <v>1535</v>
      </c>
      <c r="I20" s="17" t="s">
        <v>1536</v>
      </c>
      <c r="J20" s="17"/>
      <c r="K20" s="25">
        <v>39619</v>
      </c>
      <c r="L20" s="17" t="s">
        <v>1477</v>
      </c>
    </row>
    <row r="21" spans="1:12" ht="25.5" customHeight="1" x14ac:dyDescent="0.2">
      <c r="A21" s="27" t="s">
        <v>1552</v>
      </c>
      <c r="B21" s="31" t="s">
        <v>1537</v>
      </c>
      <c r="C21" s="31" t="s">
        <v>1524</v>
      </c>
      <c r="D21" s="31" t="s">
        <v>1431</v>
      </c>
      <c r="E21" s="31" t="s">
        <v>1538</v>
      </c>
      <c r="F21" s="26" t="s">
        <v>1539</v>
      </c>
      <c r="G21" s="31" t="s">
        <v>1540</v>
      </c>
      <c r="H21" s="31" t="s">
        <v>1537</v>
      </c>
      <c r="I21" s="31"/>
      <c r="J21" s="31"/>
      <c r="K21" s="33">
        <v>39264</v>
      </c>
      <c r="L21" s="31" t="s">
        <v>1541</v>
      </c>
    </row>
    <row r="22" spans="1:12" ht="38.25" customHeight="1" x14ac:dyDescent="0.2">
      <c r="A22" s="27" t="s">
        <v>1552</v>
      </c>
      <c r="B22" s="17"/>
      <c r="C22" s="17" t="s">
        <v>1530</v>
      </c>
      <c r="D22" s="17" t="s">
        <v>1531</v>
      </c>
      <c r="E22" s="17" t="s">
        <v>1542</v>
      </c>
      <c r="F22" s="15" t="s">
        <v>1543</v>
      </c>
      <c r="G22" s="17" t="s">
        <v>1544</v>
      </c>
      <c r="H22" s="17" t="s">
        <v>1545</v>
      </c>
      <c r="I22" s="17" t="s">
        <v>1536</v>
      </c>
      <c r="J22" s="17"/>
      <c r="K22" s="25">
        <v>41313</v>
      </c>
      <c r="L22" s="17" t="s">
        <v>1477</v>
      </c>
    </row>
    <row r="23" spans="1:12" ht="77.25" thickBot="1" x14ac:dyDescent="0.25">
      <c r="A23" s="27" t="s">
        <v>1552</v>
      </c>
      <c r="B23" s="27" t="s">
        <v>1546</v>
      </c>
      <c r="C23" s="27" t="s">
        <v>1524</v>
      </c>
      <c r="D23" s="27" t="s">
        <v>1431</v>
      </c>
      <c r="E23" s="27" t="s">
        <v>1547</v>
      </c>
      <c r="F23" s="39" t="s">
        <v>1548</v>
      </c>
      <c r="G23" s="27" t="s">
        <v>1549</v>
      </c>
      <c r="H23" s="27" t="s">
        <v>1550</v>
      </c>
      <c r="L23" s="27" t="s">
        <v>1551</v>
      </c>
    </row>
    <row r="24" spans="1:12" ht="60" customHeight="1" x14ac:dyDescent="0.2">
      <c r="A24" s="27" t="s">
        <v>1563</v>
      </c>
      <c r="B24" s="17"/>
      <c r="C24" s="17" t="s">
        <v>1553</v>
      </c>
      <c r="D24" s="17" t="s">
        <v>1431</v>
      </c>
      <c r="E24" s="17" t="s">
        <v>1554</v>
      </c>
      <c r="F24" s="38" t="s">
        <v>1555</v>
      </c>
      <c r="G24" s="17"/>
      <c r="H24" s="17" t="s">
        <v>1556</v>
      </c>
      <c r="I24" s="17"/>
      <c r="J24" s="34" t="s">
        <v>1557</v>
      </c>
      <c r="L24" s="17" t="s">
        <v>1528</v>
      </c>
    </row>
    <row r="25" spans="1:12" ht="51.75" thickBot="1" x14ac:dyDescent="0.25">
      <c r="A25" s="27" t="s">
        <v>1563</v>
      </c>
      <c r="C25" s="19" t="s">
        <v>1558</v>
      </c>
      <c r="D25" s="27" t="s">
        <v>1502</v>
      </c>
      <c r="E25" s="27" t="s">
        <v>1559</v>
      </c>
      <c r="F25" s="101" t="s">
        <v>1560</v>
      </c>
      <c r="G25" s="27" t="s">
        <v>1561</v>
      </c>
      <c r="H25" s="27" t="s">
        <v>1562</v>
      </c>
      <c r="L25" s="27" t="s">
        <v>1528</v>
      </c>
    </row>
    <row r="26" spans="1:12" ht="90" customHeight="1" thickBot="1" x14ac:dyDescent="0.25">
      <c r="A26" s="27" t="s">
        <v>1571</v>
      </c>
      <c r="B26" s="17"/>
      <c r="C26" s="17" t="s">
        <v>1564</v>
      </c>
      <c r="D26" s="17" t="s">
        <v>1531</v>
      </c>
      <c r="E26" s="17" t="s">
        <v>1565</v>
      </c>
      <c r="F26" s="40" t="s">
        <v>1566</v>
      </c>
      <c r="G26" s="17" t="s">
        <v>1567</v>
      </c>
      <c r="H26" s="17" t="s">
        <v>1568</v>
      </c>
      <c r="I26" s="17" t="s">
        <v>1569</v>
      </c>
      <c r="J26" s="17"/>
      <c r="K26" s="17"/>
      <c r="L26" s="17" t="s">
        <v>1570</v>
      </c>
    </row>
    <row r="27" spans="1:12" ht="191.25" x14ac:dyDescent="0.2">
      <c r="A27" s="27" t="s">
        <v>1592</v>
      </c>
      <c r="B27" s="31" t="s">
        <v>1572</v>
      </c>
      <c r="C27" s="31" t="s">
        <v>1573</v>
      </c>
      <c r="D27" s="31" t="s">
        <v>1431</v>
      </c>
      <c r="E27" s="31" t="s">
        <v>1574</v>
      </c>
      <c r="F27" s="35" t="s">
        <v>1575</v>
      </c>
      <c r="G27" s="31" t="s">
        <v>1576</v>
      </c>
      <c r="H27" s="31" t="s">
        <v>1572</v>
      </c>
      <c r="I27" s="31" t="s">
        <v>1577</v>
      </c>
      <c r="J27" s="31"/>
      <c r="K27" s="33">
        <v>40046</v>
      </c>
      <c r="L27" s="31" t="s">
        <v>1578</v>
      </c>
    </row>
    <row r="28" spans="1:12" ht="89.25" x14ac:dyDescent="0.2">
      <c r="A28" s="27" t="s">
        <v>1592</v>
      </c>
      <c r="B28" s="17" t="s">
        <v>1579</v>
      </c>
      <c r="C28" s="17" t="s">
        <v>1580</v>
      </c>
      <c r="D28" s="17"/>
      <c r="E28" s="17" t="s">
        <v>1581</v>
      </c>
      <c r="F28" s="17" t="s">
        <v>1582</v>
      </c>
      <c r="G28" s="17" t="s">
        <v>1583</v>
      </c>
      <c r="H28" s="17" t="s">
        <v>1579</v>
      </c>
      <c r="I28" s="17"/>
      <c r="J28" s="17"/>
      <c r="K28" s="17">
        <v>2006</v>
      </c>
      <c r="L28" s="17" t="s">
        <v>1584</v>
      </c>
    </row>
    <row r="29" spans="1:12" ht="166.5" thickBot="1" x14ac:dyDescent="0.25">
      <c r="A29" s="27" t="s">
        <v>1592</v>
      </c>
      <c r="B29" s="27" t="s">
        <v>1585</v>
      </c>
      <c r="C29" s="27" t="s">
        <v>1586</v>
      </c>
      <c r="D29" s="31" t="s">
        <v>1431</v>
      </c>
      <c r="E29" s="27" t="s">
        <v>1587</v>
      </c>
      <c r="F29" s="27" t="s">
        <v>1588</v>
      </c>
      <c r="G29" s="27" t="s">
        <v>1589</v>
      </c>
      <c r="H29" s="27" t="s">
        <v>1590</v>
      </c>
      <c r="L29" s="27" t="s">
        <v>1591</v>
      </c>
    </row>
    <row r="30" spans="1:12" ht="75" x14ac:dyDescent="0.2">
      <c r="A30" s="27" t="s">
        <v>1609</v>
      </c>
      <c r="B30" s="17"/>
      <c r="C30" s="17" t="s">
        <v>1593</v>
      </c>
      <c r="D30" s="17" t="s">
        <v>1431</v>
      </c>
      <c r="E30" s="17" t="s">
        <v>1594</v>
      </c>
      <c r="F30" s="38"/>
      <c r="G30" s="17"/>
      <c r="H30" s="24"/>
      <c r="I30" s="17"/>
      <c r="J30" s="30" t="s">
        <v>1595</v>
      </c>
      <c r="K30" s="17"/>
      <c r="L30" s="17" t="s">
        <v>1528</v>
      </c>
    </row>
    <row r="31" spans="1:12" ht="15" customHeight="1" x14ac:dyDescent="0.2">
      <c r="A31" s="27" t="s">
        <v>1609</v>
      </c>
      <c r="B31" s="19" t="s">
        <v>1596</v>
      </c>
      <c r="C31" s="19" t="s">
        <v>1593</v>
      </c>
      <c r="D31" s="19" t="s">
        <v>1431</v>
      </c>
      <c r="E31" s="19" t="s">
        <v>1597</v>
      </c>
      <c r="F31" s="16" t="s">
        <v>1598</v>
      </c>
      <c r="G31" s="19" t="s">
        <v>1599</v>
      </c>
      <c r="H31" s="19" t="s">
        <v>1600</v>
      </c>
      <c r="I31" s="19"/>
      <c r="J31" s="30" t="s">
        <v>1601</v>
      </c>
      <c r="K31" s="19"/>
      <c r="L31" s="19" t="s">
        <v>1528</v>
      </c>
    </row>
    <row r="32" spans="1:12" ht="15" customHeight="1" x14ac:dyDescent="0.2">
      <c r="A32" s="27" t="s">
        <v>1609</v>
      </c>
      <c r="B32" s="17" t="s">
        <v>1602</v>
      </c>
      <c r="C32" s="17" t="s">
        <v>1593</v>
      </c>
      <c r="D32" s="17" t="s">
        <v>1431</v>
      </c>
      <c r="E32" s="17" t="s">
        <v>1603</v>
      </c>
      <c r="F32" s="15" t="s">
        <v>1604</v>
      </c>
      <c r="G32" s="17" t="s">
        <v>1599</v>
      </c>
      <c r="H32" s="17" t="s">
        <v>1605</v>
      </c>
      <c r="I32" s="17"/>
      <c r="J32" s="30" t="s">
        <v>1601</v>
      </c>
      <c r="K32" s="17"/>
      <c r="L32" s="17" t="s">
        <v>1528</v>
      </c>
    </row>
    <row r="33" spans="1:12" ht="64.5" thickBot="1" x14ac:dyDescent="0.25">
      <c r="A33" s="27" t="s">
        <v>1609</v>
      </c>
      <c r="B33" s="19" t="s">
        <v>1596</v>
      </c>
      <c r="C33" s="19" t="s">
        <v>1593</v>
      </c>
      <c r="D33" s="19" t="s">
        <v>1431</v>
      </c>
      <c r="E33" s="19" t="s">
        <v>1606</v>
      </c>
      <c r="F33" s="102" t="s">
        <v>1607</v>
      </c>
      <c r="G33" s="19" t="s">
        <v>1608</v>
      </c>
      <c r="H33" s="19"/>
      <c r="I33" s="19"/>
      <c r="J33" s="30"/>
      <c r="K33" s="19"/>
      <c r="L33" s="19" t="s">
        <v>1477</v>
      </c>
    </row>
    <row r="34" spans="1:12" ht="26.25" thickBot="1" x14ac:dyDescent="0.25">
      <c r="A34" s="90" t="s">
        <v>1609</v>
      </c>
      <c r="B34" s="90" t="s">
        <v>1873</v>
      </c>
      <c r="C34" s="90" t="s">
        <v>1872</v>
      </c>
      <c r="D34" s="19"/>
      <c r="E34" s="19"/>
      <c r="F34" s="29"/>
      <c r="G34" s="19"/>
      <c r="H34" s="19"/>
      <c r="I34" s="19"/>
      <c r="J34" s="30"/>
      <c r="K34" s="19"/>
      <c r="L34" s="19"/>
    </row>
    <row r="35" spans="1:12" ht="89.25" customHeight="1" x14ac:dyDescent="0.2">
      <c r="A35" s="27" t="s">
        <v>1631</v>
      </c>
      <c r="B35" s="19" t="s">
        <v>1596</v>
      </c>
      <c r="C35" s="19" t="s">
        <v>1610</v>
      </c>
      <c r="D35" s="19" t="s">
        <v>1431</v>
      </c>
      <c r="E35" s="19" t="s">
        <v>1611</v>
      </c>
      <c r="F35" s="41" t="s">
        <v>1612</v>
      </c>
      <c r="G35" s="19" t="s">
        <v>1613</v>
      </c>
      <c r="H35" s="19"/>
      <c r="I35" s="19"/>
      <c r="J35" s="22" t="s">
        <v>1614</v>
      </c>
      <c r="K35" s="19"/>
      <c r="L35" s="19" t="s">
        <v>1615</v>
      </c>
    </row>
    <row r="36" spans="1:12" ht="63.75" x14ac:dyDescent="0.2">
      <c r="A36" s="27" t="s">
        <v>1631</v>
      </c>
      <c r="B36" s="17" t="s">
        <v>1596</v>
      </c>
      <c r="C36" s="17" t="s">
        <v>1616</v>
      </c>
      <c r="D36" s="17" t="s">
        <v>1431</v>
      </c>
      <c r="E36" s="17" t="s">
        <v>1617</v>
      </c>
      <c r="F36" s="15"/>
      <c r="G36" s="17" t="s">
        <v>1618</v>
      </c>
      <c r="H36" s="17" t="s">
        <v>1619</v>
      </c>
      <c r="I36" s="17"/>
      <c r="J36" s="17"/>
      <c r="K36" s="17"/>
      <c r="L36" s="17" t="s">
        <v>1620</v>
      </c>
    </row>
    <row r="37" spans="1:12" ht="45" x14ac:dyDescent="0.2">
      <c r="A37" s="27" t="s">
        <v>1631</v>
      </c>
      <c r="B37" s="19" t="s">
        <v>1596</v>
      </c>
      <c r="C37" s="19" t="s">
        <v>1616</v>
      </c>
      <c r="D37" s="19" t="s">
        <v>1431</v>
      </c>
      <c r="E37" s="19" t="s">
        <v>1621</v>
      </c>
      <c r="F37" s="16"/>
      <c r="G37" s="19" t="s">
        <v>1622</v>
      </c>
      <c r="H37" s="22" t="s">
        <v>1623</v>
      </c>
      <c r="I37" s="19"/>
      <c r="J37" s="22" t="s">
        <v>1624</v>
      </c>
      <c r="K37" s="19"/>
      <c r="L37" s="19" t="s">
        <v>1477</v>
      </c>
    </row>
    <row r="38" spans="1:12" ht="25.5" x14ac:dyDescent="0.2">
      <c r="A38" s="27" t="s">
        <v>1631</v>
      </c>
      <c r="B38" s="17" t="s">
        <v>1596</v>
      </c>
      <c r="C38" s="17" t="s">
        <v>1616</v>
      </c>
      <c r="D38" s="17" t="s">
        <v>1431</v>
      </c>
      <c r="E38" s="36" t="s">
        <v>1625</v>
      </c>
      <c r="F38" s="15" t="s">
        <v>1626</v>
      </c>
      <c r="G38" s="36" t="s">
        <v>1627</v>
      </c>
      <c r="H38" s="17"/>
      <c r="I38" s="17"/>
      <c r="J38" s="17"/>
      <c r="K38" s="17"/>
      <c r="L38" s="36" t="s">
        <v>1528</v>
      </c>
    </row>
    <row r="39" spans="1:12" ht="39" thickBot="1" x14ac:dyDescent="0.25">
      <c r="A39" s="27" t="s">
        <v>1631</v>
      </c>
      <c r="B39" s="19" t="s">
        <v>1596</v>
      </c>
      <c r="C39" s="19" t="s">
        <v>1616</v>
      </c>
      <c r="D39" s="19" t="s">
        <v>1431</v>
      </c>
      <c r="E39" s="37" t="s">
        <v>1628</v>
      </c>
      <c r="F39" s="42" t="s">
        <v>1629</v>
      </c>
      <c r="G39" s="37" t="s">
        <v>1630</v>
      </c>
      <c r="H39" s="19"/>
      <c r="I39" s="19"/>
      <c r="J39" s="19"/>
      <c r="K39" s="19"/>
      <c r="L39" s="37" t="s">
        <v>1528</v>
      </c>
    </row>
    <row r="40" spans="1:12" ht="38.25" x14ac:dyDescent="0.2">
      <c r="A40" s="27" t="s">
        <v>1649</v>
      </c>
      <c r="B40" s="19" t="s">
        <v>1596</v>
      </c>
      <c r="C40" s="37" t="s">
        <v>1632</v>
      </c>
      <c r="D40" s="37" t="s">
        <v>1633</v>
      </c>
      <c r="E40" s="37" t="s">
        <v>1628</v>
      </c>
      <c r="F40" s="37"/>
      <c r="G40" s="37" t="s">
        <v>1634</v>
      </c>
      <c r="H40" s="37"/>
      <c r="I40" s="37"/>
      <c r="J40" s="37"/>
      <c r="K40" s="37"/>
      <c r="L40" s="37" t="s">
        <v>1620</v>
      </c>
    </row>
    <row r="41" spans="1:12" ht="127.5" x14ac:dyDescent="0.2">
      <c r="A41" s="27" t="s">
        <v>1649</v>
      </c>
      <c r="B41" s="17" t="s">
        <v>1596</v>
      </c>
      <c r="C41" s="36" t="s">
        <v>1632</v>
      </c>
      <c r="D41" s="36" t="s">
        <v>1633</v>
      </c>
      <c r="E41" s="36" t="s">
        <v>1635</v>
      </c>
      <c r="F41" s="36"/>
      <c r="G41" s="36" t="s">
        <v>1636</v>
      </c>
      <c r="H41" s="36" t="s">
        <v>1637</v>
      </c>
      <c r="I41" s="17"/>
      <c r="J41" s="36"/>
      <c r="K41" s="36"/>
      <c r="L41" s="36" t="s">
        <v>1638</v>
      </c>
    </row>
    <row r="42" spans="1:12" ht="127.5" x14ac:dyDescent="0.2">
      <c r="A42" s="27" t="s">
        <v>1649</v>
      </c>
      <c r="B42" s="19" t="s">
        <v>1596</v>
      </c>
      <c r="C42" s="37" t="s">
        <v>1632</v>
      </c>
      <c r="D42" s="37" t="s">
        <v>1633</v>
      </c>
      <c r="E42" s="37" t="s">
        <v>1639</v>
      </c>
      <c r="F42" s="37"/>
      <c r="G42" s="37" t="s">
        <v>1640</v>
      </c>
      <c r="H42" s="37" t="s">
        <v>1641</v>
      </c>
      <c r="I42" s="37"/>
      <c r="J42" s="37"/>
      <c r="K42" s="37"/>
      <c r="L42" s="37" t="s">
        <v>1642</v>
      </c>
    </row>
    <row r="43" spans="1:12" ht="89.25" x14ac:dyDescent="0.2">
      <c r="A43" s="27" t="s">
        <v>1649</v>
      </c>
      <c r="B43" s="17" t="s">
        <v>1596</v>
      </c>
      <c r="C43" s="36" t="s">
        <v>1632</v>
      </c>
      <c r="D43" s="36" t="s">
        <v>1633</v>
      </c>
      <c r="E43" s="36" t="s">
        <v>1643</v>
      </c>
      <c r="F43" s="36"/>
      <c r="G43" s="36" t="s">
        <v>1640</v>
      </c>
      <c r="H43" s="103" t="s">
        <v>1644</v>
      </c>
      <c r="I43" s="17"/>
      <c r="J43" s="36"/>
      <c r="K43" s="36"/>
      <c r="L43" s="36" t="s">
        <v>1645</v>
      </c>
    </row>
    <row r="44" spans="1:12" ht="114.75" x14ac:dyDescent="0.2">
      <c r="A44" s="27" t="s">
        <v>1649</v>
      </c>
      <c r="B44" s="19" t="s">
        <v>1596</v>
      </c>
      <c r="C44" s="37" t="s">
        <v>1632</v>
      </c>
      <c r="D44" s="37" t="s">
        <v>1633</v>
      </c>
      <c r="E44" s="37" t="s">
        <v>1646</v>
      </c>
      <c r="F44" s="37"/>
      <c r="G44" s="37" t="s">
        <v>1647</v>
      </c>
      <c r="H44" s="37" t="s">
        <v>1648</v>
      </c>
      <c r="I44" s="37"/>
      <c r="J44" s="37"/>
      <c r="K44" s="37"/>
      <c r="L44" s="37" t="s">
        <v>1528</v>
      </c>
    </row>
    <row r="45" spans="1:12" ht="38.25" x14ac:dyDescent="0.2">
      <c r="A45" s="27" t="s">
        <v>1654</v>
      </c>
      <c r="G45" s="27" t="s">
        <v>1650</v>
      </c>
      <c r="H45" s="27" t="s">
        <v>583</v>
      </c>
      <c r="L45" s="27" t="s">
        <v>1651</v>
      </c>
    </row>
    <row r="46" spans="1:12" ht="114.75" x14ac:dyDescent="0.2">
      <c r="A46" s="27" t="s">
        <v>1654</v>
      </c>
      <c r="C46" s="27" t="s">
        <v>1652</v>
      </c>
      <c r="G46" s="27" t="s">
        <v>1653</v>
      </c>
      <c r="H46" s="27" t="s">
        <v>574</v>
      </c>
      <c r="L46" s="27" t="s">
        <v>1437</v>
      </c>
    </row>
    <row r="47" spans="1:12" ht="216.75" x14ac:dyDescent="0.2">
      <c r="A47" s="27" t="s">
        <v>1805</v>
      </c>
      <c r="C47" s="27" t="s">
        <v>1800</v>
      </c>
      <c r="E47" s="27" t="s">
        <v>1801</v>
      </c>
      <c r="F47" s="27" t="s">
        <v>1802</v>
      </c>
      <c r="G47" s="27" t="s">
        <v>1803</v>
      </c>
      <c r="H47" s="27" t="s">
        <v>1799</v>
      </c>
      <c r="I47" s="27" t="s">
        <v>1804</v>
      </c>
      <c r="K47" s="27">
        <v>2015</v>
      </c>
      <c r="L47" s="27" t="s">
        <v>1776</v>
      </c>
    </row>
    <row r="48" spans="1:12" ht="76.5" x14ac:dyDescent="0.2">
      <c r="A48" s="27" t="s">
        <v>1935</v>
      </c>
      <c r="B48" s="27" t="s">
        <v>1877</v>
      </c>
      <c r="G48" s="27" t="s">
        <v>1940</v>
      </c>
      <c r="J48" s="27" t="s">
        <v>1878</v>
      </c>
    </row>
  </sheetData>
  <autoFilter ref="A1:L48">
    <filterColumn colId="5" showButton="0"/>
  </autoFilter>
  <customSheetViews>
    <customSheetView guid="{BB4AD62E-FAA0-49E2-8F29-6B56825FBE92}" showAutoFilter="1">
      <pane ySplit="1" topLeftCell="A5" activePane="bottomLeft" state="frozen"/>
      <selection pane="bottomLeft" activeCell="A2" sqref="A2"/>
      <pageMargins left="0.7" right="0.7" top="0.78740157499999996" bottom="0.78740157499999996" header="0.3" footer="0.3"/>
      <pageSetup paperSize="9" orientation="portrait" verticalDpi="0" r:id="rId1"/>
      <autoFilter ref="A1:L48">
        <filterColumn colId="5" showButton="0"/>
      </autoFilter>
    </customSheetView>
    <customSheetView guid="{A6C753D0-95FA-4D68-9926-063E07712E18}" showAutoFilter="1">
      <pane ySplit="1" topLeftCell="A2" activePane="bottomLeft" state="frozen"/>
      <selection pane="bottomLeft" activeCell="A2" sqref="A2"/>
      <pageMargins left="0.7" right="0.7" top="0.78740157499999996" bottom="0.78740157499999996" header="0.3" footer="0.3"/>
      <pageSetup paperSize="9" orientation="portrait" verticalDpi="0" r:id="rId2"/>
      <autoFilter ref="A1:L47">
        <filterColumn colId="5" showButton="0"/>
      </autoFilter>
    </customSheetView>
    <customSheetView guid="{F45E7008-3CCC-45F9-B243-6B5B6B329190}" showAutoFilter="1">
      <pane ySplit="1" topLeftCell="A5" activePane="bottomLeft" state="frozen"/>
      <selection pane="bottomLeft" activeCell="A2" sqref="A2"/>
      <pageMargins left="0.7" right="0.7" top="0.78740157499999996" bottom="0.78740157499999996" header="0.3" footer="0.3"/>
      <pageSetup paperSize="9" orientation="portrait" verticalDpi="0" r:id="rId3"/>
      <autoFilter ref="A1:L48">
        <filterColumn colId="5" showButton="0"/>
      </autoFilter>
    </customSheetView>
  </customSheetViews>
  <hyperlinks>
    <hyperlink ref="J2" r:id="rId4"/>
    <hyperlink ref="J9" r:id="rId5"/>
    <hyperlink ref="J14" r:id="rId6"/>
    <hyperlink ref="J24" r:id="rId7"/>
    <hyperlink ref="J30" r:id="rId8"/>
    <hyperlink ref="J31:J32" r:id="rId9" display="www.farewelldock.eu"/>
    <hyperlink ref="J35" r:id="rId10"/>
    <hyperlink ref="H37" r:id="rId11"/>
    <hyperlink ref="J37" r:id="rId12"/>
    <hyperlink ref="H13" r:id="rId13"/>
  </hyperlinks>
  <pageMargins left="0.7" right="0.7" top="0.78740157499999996" bottom="0.78740157499999996" header="0.3" footer="0.3"/>
  <pageSetup paperSize="9" orientation="portrait" verticalDpi="0"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1" workbookViewId="0">
      <selection activeCell="A46" sqref="A46"/>
    </sheetView>
  </sheetViews>
  <sheetFormatPr baseColWidth="10" defaultColWidth="9.140625" defaultRowHeight="14.25" x14ac:dyDescent="0.2"/>
  <cols>
    <col min="1" max="16384" width="9.140625" style="68"/>
  </cols>
  <sheetData>
    <row r="1" spans="1:1" ht="15" x14ac:dyDescent="0.25">
      <c r="A1" s="76" t="s">
        <v>1657</v>
      </c>
    </row>
    <row r="3" spans="1:1" x14ac:dyDescent="0.2">
      <c r="A3" s="68" t="s">
        <v>1656</v>
      </c>
    </row>
    <row r="4" spans="1:1" x14ac:dyDescent="0.2">
      <c r="A4" s="69" t="s">
        <v>1416</v>
      </c>
    </row>
    <row r="6" spans="1:1" x14ac:dyDescent="0.2">
      <c r="A6" s="68" t="s">
        <v>1655</v>
      </c>
    </row>
    <row r="7" spans="1:1" x14ac:dyDescent="0.2">
      <c r="A7" s="69" t="s">
        <v>1415</v>
      </c>
    </row>
    <row r="9" spans="1:1" s="70" customFormat="1" x14ac:dyDescent="0.2"/>
    <row r="10" spans="1:1" s="74" customFormat="1" ht="15" x14ac:dyDescent="0.25">
      <c r="A10" s="75" t="s">
        <v>1795</v>
      </c>
    </row>
    <row r="11" spans="1:1" s="74" customFormat="1" ht="15" x14ac:dyDescent="0.25">
      <c r="A11" s="75"/>
    </row>
    <row r="12" spans="1:1" x14ac:dyDescent="0.2">
      <c r="A12" s="68" t="s">
        <v>1658</v>
      </c>
    </row>
    <row r="13" spans="1:1" x14ac:dyDescent="0.2">
      <c r="A13" s="69" t="s">
        <v>1417</v>
      </c>
    </row>
    <row r="14" spans="1:1" x14ac:dyDescent="0.2">
      <c r="A14" s="69"/>
    </row>
    <row r="15" spans="1:1" x14ac:dyDescent="0.2">
      <c r="A15" s="68" t="s">
        <v>1659</v>
      </c>
    </row>
    <row r="16" spans="1:1" x14ac:dyDescent="0.2">
      <c r="A16" s="69" t="s">
        <v>1660</v>
      </c>
    </row>
    <row r="18" spans="1:1" s="70" customFormat="1" x14ac:dyDescent="0.2"/>
    <row r="19" spans="1:1" s="76" customFormat="1" ht="15" x14ac:dyDescent="0.25">
      <c r="A19" s="76" t="s">
        <v>1403</v>
      </c>
    </row>
    <row r="20" spans="1:1" s="76" customFormat="1" ht="15" x14ac:dyDescent="0.25"/>
    <row r="21" spans="1:1" x14ac:dyDescent="0.2">
      <c r="A21" s="77" t="s">
        <v>1404</v>
      </c>
    </row>
    <row r="22" spans="1:1" x14ac:dyDescent="0.2">
      <c r="A22" s="71" t="s">
        <v>1405</v>
      </c>
    </row>
    <row r="24" spans="1:1" x14ac:dyDescent="0.2">
      <c r="A24" s="72" t="s">
        <v>1406</v>
      </c>
    </row>
    <row r="25" spans="1:1" x14ac:dyDescent="0.2">
      <c r="A25" s="73" t="s">
        <v>1407</v>
      </c>
    </row>
    <row r="26" spans="1:1" x14ac:dyDescent="0.2">
      <c r="A26" s="73" t="s">
        <v>1408</v>
      </c>
    </row>
    <row r="27" spans="1:1" x14ac:dyDescent="0.2">
      <c r="A27" s="73" t="s">
        <v>1409</v>
      </c>
    </row>
    <row r="28" spans="1:1" x14ac:dyDescent="0.2">
      <c r="A28" s="73" t="s">
        <v>1410</v>
      </c>
    </row>
    <row r="29" spans="1:1" x14ac:dyDescent="0.2">
      <c r="A29" s="73" t="s">
        <v>1411</v>
      </c>
    </row>
    <row r="30" spans="1:1" x14ac:dyDescent="0.2">
      <c r="A30" s="73" t="s">
        <v>1412</v>
      </c>
    </row>
    <row r="31" spans="1:1" x14ac:dyDescent="0.2">
      <c r="A31" s="73" t="s">
        <v>1413</v>
      </c>
    </row>
    <row r="32" spans="1:1" x14ac:dyDescent="0.2">
      <c r="A32" s="69" t="s">
        <v>1414</v>
      </c>
    </row>
    <row r="35" spans="1:1" x14ac:dyDescent="0.2">
      <c r="A35" s="43"/>
    </row>
    <row r="43" spans="1:1" s="70" customFormat="1" x14ac:dyDescent="0.2"/>
    <row r="44" spans="1:1" s="76" customFormat="1" ht="15" x14ac:dyDescent="0.25">
      <c r="A44" s="76" t="s">
        <v>1877</v>
      </c>
    </row>
    <row r="45" spans="1:1" x14ac:dyDescent="0.2">
      <c r="A45" s="77" t="s">
        <v>1878</v>
      </c>
    </row>
    <row r="46" spans="1:1" s="70" customFormat="1" x14ac:dyDescent="0.2"/>
  </sheetData>
  <customSheetViews>
    <customSheetView guid="{BB4AD62E-FAA0-49E2-8F29-6B56825FBE92}" topLeftCell="A11">
      <selection activeCell="A46" sqref="A46"/>
      <pageMargins left="0.7" right="0.7" top="0.75" bottom="0.75" header="0.3" footer="0.3"/>
      <pageSetup paperSize="9" orientation="portrait" r:id="rId1"/>
    </customSheetView>
    <customSheetView guid="{A6C753D0-95FA-4D68-9926-063E07712E18}" topLeftCell="A11">
      <selection activeCell="A46" sqref="A46"/>
      <pageMargins left="0.7" right="0.7" top="0.75" bottom="0.75" header="0.3" footer="0.3"/>
      <pageSetup paperSize="9" orientation="portrait" r:id="rId2"/>
    </customSheetView>
    <customSheetView guid="{F45E7008-3CCC-45F9-B243-6B5B6B329190}" topLeftCell="A11">
      <selection activeCell="A46" sqref="A46"/>
      <pageMargins left="0.7" right="0.7" top="0.75" bottom="0.75" header="0.3" footer="0.3"/>
      <pageSetup paperSize="9" orientation="portrait" r:id="rId3"/>
    </customSheetView>
  </customSheetViews>
  <hyperlinks>
    <hyperlink ref="A7" r:id="rId4"/>
    <hyperlink ref="A4" r:id="rId5"/>
    <hyperlink ref="A13" r:id="rId6"/>
    <hyperlink ref="A16" r:id="rId7"/>
    <hyperlink ref="A25" r:id="rId8" display="http://www.vetmed.helsinki.fi/saari/henkilosto/annavalros.htm"/>
    <hyperlink ref="A26" r:id="rId9" display="http://pure.au.dk/portal/en/persons/id(225fd3b7-711b-4e90-a0c5-137193d3b7bb).html"/>
    <hyperlink ref="A27" r:id="rId10" display="http://www.ncl.ac.uk/afrd/staff/profile/sandra.edwards"/>
    <hyperlink ref="A28" r:id="rId11" display="https://ag.purdue.edu/ansc/Pages/Profile.aspx?strAlias=marchant"/>
    <hyperlink ref="A29" r:id="rId12" display="http://www.wageningenur.nl/Persons/dr.-MBM-Marc-Bracke.htm"/>
    <hyperlink ref="A30" r:id="rId13" display="http://www.slu.se/en/faculties/vh/departments/department-of-animal-environment-and-health/staff/personal-hompages/stefan-gunnarsson-homepage/"/>
    <hyperlink ref="A31" r:id="rId14" display="http://www.veths.no/no/Ansatte/ProdMed/Andrew-Janczak/"/>
    <hyperlink ref="A32" r:id="rId15" display="http://annuaire.inra.fr/afficherPersonne.action?matricule=06427L"/>
    <hyperlink ref="A21" r:id="rId16"/>
    <hyperlink ref="A45" r:id="rId17"/>
  </hyperlinks>
  <pageMargins left="0.7" right="0.7" top="0.75" bottom="0.75" header="0.3" footer="0.3"/>
  <pageSetup paperSize="9" orientation="portrait" r:id="rId18"/>
  <drawing r:id="rId1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workbookViewId="0">
      <pane xSplit="2" ySplit="1" topLeftCell="C2" activePane="bottomRight" state="frozen"/>
      <selection pane="topRight" activeCell="C1" sqref="C1"/>
      <selection pane="bottomLeft" activeCell="A2" sqref="A2"/>
      <selection pane="bottomRight" activeCell="C2" sqref="C2"/>
    </sheetView>
  </sheetViews>
  <sheetFormatPr baseColWidth="10" defaultColWidth="9.140625" defaultRowHeight="14.25" x14ac:dyDescent="0.2"/>
  <cols>
    <col min="1" max="1" width="35.140625" style="49" customWidth="1"/>
    <col min="2" max="2" width="54.85546875" style="49" customWidth="1"/>
    <col min="3" max="3" width="7.5703125" style="50" customWidth="1"/>
    <col min="4" max="4" width="19" style="49" customWidth="1"/>
    <col min="5" max="10" width="9.140625" style="50"/>
    <col min="11" max="11" width="9.140625" style="49"/>
    <col min="12" max="12" width="26.7109375" style="49" customWidth="1"/>
    <col min="13" max="13" width="22" style="49" customWidth="1"/>
    <col min="14" max="14" width="18.28515625" style="49" customWidth="1"/>
    <col min="15" max="17" width="9.140625" style="49"/>
    <col min="18" max="18" width="11.7109375" style="49" customWidth="1"/>
    <col min="19" max="16384" width="9.140625" style="49"/>
  </cols>
  <sheetData>
    <row r="1" spans="1:19" s="46" customFormat="1" ht="15" x14ac:dyDescent="0.2">
      <c r="A1" s="46" t="s">
        <v>180</v>
      </c>
      <c r="B1" s="46" t="s">
        <v>181</v>
      </c>
      <c r="C1" s="47" t="s">
        <v>182</v>
      </c>
      <c r="D1" s="46" t="s">
        <v>183</v>
      </c>
      <c r="E1" s="47" t="s">
        <v>184</v>
      </c>
      <c r="F1" s="47" t="s">
        <v>185</v>
      </c>
      <c r="G1" s="47" t="s">
        <v>186</v>
      </c>
      <c r="H1" s="47" t="s">
        <v>187</v>
      </c>
      <c r="I1" s="47" t="s">
        <v>188</v>
      </c>
      <c r="J1" s="47" t="s">
        <v>189</v>
      </c>
      <c r="K1" s="46" t="s">
        <v>190</v>
      </c>
      <c r="L1" s="46" t="s">
        <v>191</v>
      </c>
      <c r="M1" s="46" t="s">
        <v>192</v>
      </c>
      <c r="N1" s="46" t="s">
        <v>193</v>
      </c>
      <c r="O1" s="46" t="s">
        <v>194</v>
      </c>
      <c r="P1" s="46" t="s">
        <v>195</v>
      </c>
      <c r="Q1" s="46" t="s">
        <v>196</v>
      </c>
      <c r="R1" s="46" t="s">
        <v>197</v>
      </c>
      <c r="S1" s="46" t="s">
        <v>198</v>
      </c>
    </row>
    <row r="2" spans="1:19" x14ac:dyDescent="0.2">
      <c r="A2" s="43" t="s">
        <v>1661</v>
      </c>
      <c r="B2" s="43" t="s">
        <v>1662</v>
      </c>
      <c r="C2" s="48">
        <v>2015</v>
      </c>
      <c r="D2" s="43" t="s">
        <v>1663</v>
      </c>
      <c r="E2" s="48">
        <v>4</v>
      </c>
      <c r="F2" s="48">
        <v>1</v>
      </c>
      <c r="G2" s="48"/>
      <c r="H2" s="48"/>
      <c r="I2" s="48"/>
      <c r="J2" s="48"/>
      <c r="K2" s="43" t="s">
        <v>1665</v>
      </c>
      <c r="N2" s="43" t="s">
        <v>1666</v>
      </c>
      <c r="P2" s="43" t="s">
        <v>1664</v>
      </c>
      <c r="R2" s="43" t="s">
        <v>219</v>
      </c>
      <c r="S2" s="43" t="s">
        <v>209</v>
      </c>
    </row>
    <row r="3" spans="1:19" x14ac:dyDescent="0.2">
      <c r="A3" s="43" t="s">
        <v>1672</v>
      </c>
      <c r="B3" s="43" t="s">
        <v>1673</v>
      </c>
      <c r="C3" s="48">
        <v>2015</v>
      </c>
      <c r="D3" s="43" t="s">
        <v>535</v>
      </c>
      <c r="E3" s="48">
        <v>173</v>
      </c>
      <c r="F3" s="48"/>
      <c r="G3" s="48">
        <v>78</v>
      </c>
      <c r="H3" s="48">
        <v>86</v>
      </c>
      <c r="I3" s="48"/>
      <c r="J3" s="48"/>
      <c r="K3" s="43" t="s">
        <v>1675</v>
      </c>
      <c r="N3" s="43" t="s">
        <v>1676</v>
      </c>
      <c r="P3" s="43" t="s">
        <v>1674</v>
      </c>
      <c r="R3" s="43" t="s">
        <v>219</v>
      </c>
      <c r="S3" s="43" t="s">
        <v>209</v>
      </c>
    </row>
    <row r="4" spans="1:19" x14ac:dyDescent="0.2">
      <c r="A4" s="43" t="s">
        <v>1677</v>
      </c>
      <c r="B4" s="43" t="s">
        <v>1678</v>
      </c>
      <c r="C4" s="48">
        <v>2015</v>
      </c>
      <c r="D4" s="43" t="s">
        <v>249</v>
      </c>
      <c r="E4" s="48">
        <v>9</v>
      </c>
      <c r="F4" s="48">
        <v>4</v>
      </c>
      <c r="G4" s="48"/>
      <c r="H4" s="48">
        <v>677</v>
      </c>
      <c r="I4" s="48">
        <v>681</v>
      </c>
      <c r="J4" s="48"/>
      <c r="K4" s="43" t="s">
        <v>1680</v>
      </c>
      <c r="N4" s="43" t="s">
        <v>1681</v>
      </c>
      <c r="P4" s="43" t="s">
        <v>1679</v>
      </c>
      <c r="R4" s="43" t="s">
        <v>219</v>
      </c>
      <c r="S4" s="43" t="s">
        <v>209</v>
      </c>
    </row>
    <row r="5" spans="1:19" x14ac:dyDescent="0.2">
      <c r="A5" s="43" t="s">
        <v>1682</v>
      </c>
      <c r="B5" s="43" t="s">
        <v>1683</v>
      </c>
      <c r="C5" s="48">
        <v>2015</v>
      </c>
      <c r="D5" s="43" t="s">
        <v>201</v>
      </c>
      <c r="E5" s="48">
        <v>165</v>
      </c>
      <c r="F5" s="48"/>
      <c r="G5" s="48"/>
      <c r="H5" s="48">
        <v>47</v>
      </c>
      <c r="I5" s="48">
        <v>56</v>
      </c>
      <c r="J5" s="48"/>
      <c r="K5" s="43" t="s">
        <v>1685</v>
      </c>
      <c r="N5" s="43" t="s">
        <v>1686</v>
      </c>
      <c r="P5" s="43" t="s">
        <v>1684</v>
      </c>
      <c r="R5" s="43" t="s">
        <v>219</v>
      </c>
      <c r="S5" s="43" t="s">
        <v>209</v>
      </c>
    </row>
    <row r="6" spans="1:19" x14ac:dyDescent="0.2">
      <c r="A6" s="43" t="s">
        <v>1687</v>
      </c>
      <c r="B6" s="43" t="s">
        <v>1688</v>
      </c>
      <c r="C6" s="48">
        <v>2015</v>
      </c>
      <c r="D6" s="43" t="s">
        <v>1689</v>
      </c>
      <c r="E6" s="48">
        <v>63</v>
      </c>
      <c r="F6" s="48">
        <v>1</v>
      </c>
      <c r="G6" s="48"/>
      <c r="H6" s="48">
        <v>52</v>
      </c>
      <c r="I6" s="48">
        <v>57</v>
      </c>
      <c r="J6" s="48">
        <v>1</v>
      </c>
      <c r="K6" s="43" t="s">
        <v>1691</v>
      </c>
      <c r="N6" s="43" t="s">
        <v>1692</v>
      </c>
      <c r="P6" s="43" t="s">
        <v>1690</v>
      </c>
      <c r="R6" s="43" t="s">
        <v>294</v>
      </c>
      <c r="S6" s="43" t="s">
        <v>209</v>
      </c>
    </row>
    <row r="7" spans="1:19" x14ac:dyDescent="0.2">
      <c r="A7" s="43" t="s">
        <v>1667</v>
      </c>
      <c r="B7" s="43" t="s">
        <v>1668</v>
      </c>
      <c r="C7" s="48">
        <v>2015</v>
      </c>
      <c r="D7" s="43" t="s">
        <v>457</v>
      </c>
      <c r="E7" s="48">
        <v>143</v>
      </c>
      <c r="F7" s="48"/>
      <c r="G7" s="48"/>
      <c r="H7" s="48">
        <v>151</v>
      </c>
      <c r="I7" s="48">
        <v>157</v>
      </c>
      <c r="J7" s="48"/>
      <c r="K7" s="43" t="s">
        <v>1670</v>
      </c>
      <c r="N7" s="43" t="s">
        <v>1671</v>
      </c>
      <c r="P7" s="43" t="s">
        <v>1669</v>
      </c>
      <c r="R7" s="43" t="s">
        <v>219</v>
      </c>
      <c r="S7" s="43" t="s">
        <v>209</v>
      </c>
    </row>
    <row r="8" spans="1:19" x14ac:dyDescent="0.2">
      <c r="A8" s="49" t="s">
        <v>228</v>
      </c>
      <c r="B8" s="49" t="s">
        <v>229</v>
      </c>
      <c r="C8" s="50">
        <v>2014</v>
      </c>
      <c r="D8" s="49" t="s">
        <v>230</v>
      </c>
      <c r="E8" s="50">
        <v>27</v>
      </c>
      <c r="F8" s="51">
        <v>3</v>
      </c>
      <c r="H8" s="50">
        <v>431</v>
      </c>
      <c r="I8" s="50">
        <v>452</v>
      </c>
      <c r="K8" s="49" t="s">
        <v>231</v>
      </c>
      <c r="L8" s="49" t="s">
        <v>232</v>
      </c>
      <c r="M8" s="49" t="s">
        <v>233</v>
      </c>
      <c r="N8" s="49" t="s">
        <v>234</v>
      </c>
      <c r="O8" s="49" t="s">
        <v>235</v>
      </c>
      <c r="P8" s="49" t="s">
        <v>236</v>
      </c>
      <c r="Q8" s="49" t="s">
        <v>207</v>
      </c>
      <c r="R8" s="49" t="s">
        <v>219</v>
      </c>
      <c r="S8" s="49" t="s">
        <v>209</v>
      </c>
    </row>
    <row r="9" spans="1:19" x14ac:dyDescent="0.2">
      <c r="A9" s="49" t="s">
        <v>237</v>
      </c>
      <c r="B9" s="49" t="s">
        <v>238</v>
      </c>
      <c r="C9" s="50">
        <v>2014</v>
      </c>
      <c r="D9" s="49" t="s">
        <v>222</v>
      </c>
      <c r="E9" s="50">
        <v>92</v>
      </c>
      <c r="F9" s="51">
        <v>6</v>
      </c>
      <c r="H9" s="50">
        <v>2612</v>
      </c>
      <c r="I9" s="50">
        <v>2619</v>
      </c>
      <c r="K9" s="49" t="s">
        <v>239</v>
      </c>
      <c r="L9" s="49" t="s">
        <v>240</v>
      </c>
      <c r="M9" s="49" t="s">
        <v>241</v>
      </c>
      <c r="O9" s="49" t="s">
        <v>242</v>
      </c>
      <c r="P9" s="49" t="s">
        <v>243</v>
      </c>
      <c r="Q9" s="49" t="s">
        <v>207</v>
      </c>
      <c r="R9" s="49" t="s">
        <v>219</v>
      </c>
      <c r="S9" s="49" t="s">
        <v>209</v>
      </c>
    </row>
    <row r="10" spans="1:19" x14ac:dyDescent="0.2">
      <c r="A10" s="49" t="s">
        <v>244</v>
      </c>
      <c r="B10" s="49" t="s">
        <v>245</v>
      </c>
      <c r="C10" s="50">
        <v>2014</v>
      </c>
      <c r="D10" s="49" t="s">
        <v>246</v>
      </c>
    </row>
    <row r="11" spans="1:19" x14ac:dyDescent="0.2">
      <c r="A11" s="43" t="s">
        <v>1714</v>
      </c>
      <c r="B11" s="43" t="s">
        <v>238</v>
      </c>
      <c r="C11" s="48">
        <v>2014</v>
      </c>
      <c r="D11" s="43" t="s">
        <v>222</v>
      </c>
      <c r="E11" s="48">
        <v>92</v>
      </c>
      <c r="F11" s="48">
        <v>6</v>
      </c>
      <c r="G11" s="48"/>
      <c r="H11" s="48">
        <v>2612</v>
      </c>
      <c r="I11" s="48">
        <v>2619</v>
      </c>
      <c r="J11" s="48">
        <v>3</v>
      </c>
      <c r="K11" s="43" t="s">
        <v>239</v>
      </c>
      <c r="N11" s="43" t="s">
        <v>1715</v>
      </c>
      <c r="P11" s="43" t="s">
        <v>243</v>
      </c>
      <c r="R11" s="43" t="s">
        <v>219</v>
      </c>
      <c r="S11" s="43" t="s">
        <v>209</v>
      </c>
    </row>
    <row r="12" spans="1:19" x14ac:dyDescent="0.2">
      <c r="A12" s="43" t="s">
        <v>1700</v>
      </c>
      <c r="B12" s="43" t="s">
        <v>245</v>
      </c>
      <c r="C12" s="48">
        <v>2014</v>
      </c>
      <c r="D12" s="43" t="s">
        <v>246</v>
      </c>
      <c r="E12" s="48">
        <v>45</v>
      </c>
      <c r="F12" s="48">
        <v>1</v>
      </c>
      <c r="G12" s="48"/>
      <c r="H12" s="48">
        <v>117</v>
      </c>
      <c r="I12" s="48">
        <v>126</v>
      </c>
      <c r="J12" s="48">
        <v>3</v>
      </c>
      <c r="K12" s="43" t="s">
        <v>1702</v>
      </c>
      <c r="N12" s="43" t="s">
        <v>1703</v>
      </c>
      <c r="P12" s="43" t="s">
        <v>1701</v>
      </c>
      <c r="R12" s="43" t="s">
        <v>219</v>
      </c>
      <c r="S12" s="43" t="s">
        <v>209</v>
      </c>
    </row>
    <row r="13" spans="1:19" x14ac:dyDescent="0.2">
      <c r="A13" s="49" t="s">
        <v>247</v>
      </c>
      <c r="B13" s="49" t="s">
        <v>248</v>
      </c>
      <c r="C13" s="50">
        <v>2014</v>
      </c>
      <c r="D13" s="49" t="s">
        <v>249</v>
      </c>
      <c r="E13" s="50">
        <v>8</v>
      </c>
      <c r="F13" s="51">
        <v>9</v>
      </c>
      <c r="H13" s="50">
        <v>1479</v>
      </c>
      <c r="I13" s="50">
        <v>1497</v>
      </c>
      <c r="K13" s="49" t="s">
        <v>250</v>
      </c>
      <c r="L13" s="49" t="s">
        <v>251</v>
      </c>
      <c r="M13" s="49" t="s">
        <v>252</v>
      </c>
      <c r="N13" s="49" t="s">
        <v>253</v>
      </c>
      <c r="P13" s="49" t="s">
        <v>254</v>
      </c>
      <c r="Q13" s="49" t="s">
        <v>207</v>
      </c>
      <c r="R13" s="49" t="s">
        <v>219</v>
      </c>
      <c r="S13" s="49" t="s">
        <v>209</v>
      </c>
    </row>
    <row r="14" spans="1:19" x14ac:dyDescent="0.2">
      <c r="A14" s="43" t="s">
        <v>1716</v>
      </c>
      <c r="B14" s="43" t="s">
        <v>1717</v>
      </c>
      <c r="C14" s="48">
        <v>2014</v>
      </c>
      <c r="D14" s="43" t="s">
        <v>1718</v>
      </c>
      <c r="E14" s="48">
        <v>5</v>
      </c>
      <c r="F14" s="48" t="s">
        <v>1719</v>
      </c>
      <c r="G14" s="48" t="s">
        <v>1720</v>
      </c>
      <c r="H14" s="48"/>
      <c r="I14" s="48"/>
      <c r="J14" s="48"/>
      <c r="K14" s="43" t="s">
        <v>1722</v>
      </c>
      <c r="N14" s="43" t="s">
        <v>1723</v>
      </c>
      <c r="P14" s="43" t="s">
        <v>1721</v>
      </c>
      <c r="R14" s="43" t="s">
        <v>294</v>
      </c>
      <c r="S14" s="43" t="s">
        <v>209</v>
      </c>
    </row>
    <row r="15" spans="1:19" x14ac:dyDescent="0.2">
      <c r="A15" s="49" t="s">
        <v>255</v>
      </c>
      <c r="B15" s="49" t="s">
        <v>256</v>
      </c>
      <c r="C15" s="50">
        <v>2014</v>
      </c>
      <c r="D15" s="49" t="s">
        <v>257</v>
      </c>
      <c r="F15" s="51"/>
      <c r="H15" s="50">
        <v>435</v>
      </c>
      <c r="I15" s="50">
        <v>472</v>
      </c>
      <c r="K15" s="49" t="s">
        <v>258</v>
      </c>
      <c r="L15" s="49" t="s">
        <v>259</v>
      </c>
      <c r="M15" s="49" t="s">
        <v>260</v>
      </c>
      <c r="O15" s="49" t="s">
        <v>261</v>
      </c>
      <c r="P15" s="49" t="s">
        <v>262</v>
      </c>
      <c r="Q15" s="49" t="s">
        <v>207</v>
      </c>
      <c r="R15" s="49" t="s">
        <v>263</v>
      </c>
      <c r="S15" s="49" t="s">
        <v>209</v>
      </c>
    </row>
    <row r="16" spans="1:19" x14ac:dyDescent="0.2">
      <c r="A16" s="49" t="s">
        <v>264</v>
      </c>
      <c r="B16" s="49" t="s">
        <v>265</v>
      </c>
      <c r="C16" s="50">
        <v>2014</v>
      </c>
      <c r="D16" s="49" t="s">
        <v>266</v>
      </c>
      <c r="E16" s="50">
        <v>23</v>
      </c>
      <c r="F16" s="51">
        <v>3</v>
      </c>
      <c r="H16" s="50">
        <v>275</v>
      </c>
      <c r="I16" s="50">
        <v>285</v>
      </c>
      <c r="K16" s="49" t="s">
        <v>267</v>
      </c>
      <c r="L16" s="49" t="s">
        <v>268</v>
      </c>
      <c r="M16" s="49" t="s">
        <v>269</v>
      </c>
      <c r="O16" s="49" t="s">
        <v>270</v>
      </c>
      <c r="P16" s="49" t="s">
        <v>271</v>
      </c>
      <c r="Q16" s="49" t="s">
        <v>207</v>
      </c>
      <c r="R16" s="49" t="s">
        <v>219</v>
      </c>
      <c r="S16" s="49" t="s">
        <v>209</v>
      </c>
    </row>
    <row r="17" spans="1:19" x14ac:dyDescent="0.2">
      <c r="A17" s="49" t="s">
        <v>272</v>
      </c>
      <c r="B17" s="49" t="s">
        <v>273</v>
      </c>
      <c r="C17" s="50">
        <v>2014</v>
      </c>
      <c r="D17" s="49" t="s">
        <v>222</v>
      </c>
      <c r="E17" s="50">
        <v>92</v>
      </c>
      <c r="F17" s="51">
        <v>3</v>
      </c>
      <c r="H17" s="50">
        <v>1150</v>
      </c>
      <c r="I17" s="50">
        <v>1160</v>
      </c>
      <c r="K17" s="49" t="s">
        <v>274</v>
      </c>
      <c r="L17" s="49" t="s">
        <v>275</v>
      </c>
      <c r="M17" s="49" t="s">
        <v>276</v>
      </c>
      <c r="O17" s="49" t="s">
        <v>277</v>
      </c>
      <c r="P17" s="49" t="s">
        <v>278</v>
      </c>
      <c r="Q17" s="49" t="s">
        <v>207</v>
      </c>
      <c r="R17" s="49" t="s">
        <v>219</v>
      </c>
      <c r="S17" s="49" t="s">
        <v>209</v>
      </c>
    </row>
    <row r="18" spans="1:19" x14ac:dyDescent="0.2">
      <c r="A18" s="49" t="s">
        <v>279</v>
      </c>
      <c r="B18" s="49" t="s">
        <v>280</v>
      </c>
      <c r="C18" s="50">
        <v>2014</v>
      </c>
      <c r="D18" s="49" t="s">
        <v>249</v>
      </c>
      <c r="F18" s="51"/>
      <c r="K18" s="49" t="s">
        <v>281</v>
      </c>
      <c r="L18" s="49" t="s">
        <v>282</v>
      </c>
      <c r="M18" s="49" t="s">
        <v>283</v>
      </c>
      <c r="O18" s="49" t="s">
        <v>284</v>
      </c>
      <c r="P18" s="49" t="s">
        <v>285</v>
      </c>
      <c r="Q18" s="49" t="s">
        <v>207</v>
      </c>
      <c r="R18" s="49" t="s">
        <v>208</v>
      </c>
      <c r="S18" s="49" t="s">
        <v>209</v>
      </c>
    </row>
    <row r="19" spans="1:19" x14ac:dyDescent="0.2">
      <c r="A19" s="49" t="s">
        <v>286</v>
      </c>
      <c r="B19" s="49" t="s">
        <v>287</v>
      </c>
      <c r="C19" s="50">
        <v>2014</v>
      </c>
      <c r="D19" s="49" t="s">
        <v>288</v>
      </c>
      <c r="E19" s="50">
        <v>13</v>
      </c>
      <c r="F19" s="51">
        <v>1</v>
      </c>
      <c r="G19" s="50">
        <v>3095</v>
      </c>
      <c r="H19" s="50">
        <v>98</v>
      </c>
      <c r="I19" s="50">
        <v>106</v>
      </c>
      <c r="K19" s="49" t="s">
        <v>289</v>
      </c>
      <c r="L19" s="49" t="s">
        <v>290</v>
      </c>
      <c r="M19" s="49" t="s">
        <v>291</v>
      </c>
      <c r="O19" s="49" t="s">
        <v>292</v>
      </c>
      <c r="P19" s="49" t="s">
        <v>293</v>
      </c>
      <c r="Q19" s="49" t="s">
        <v>207</v>
      </c>
      <c r="R19" s="49" t="s">
        <v>294</v>
      </c>
      <c r="S19" s="49" t="s">
        <v>209</v>
      </c>
    </row>
    <row r="20" spans="1:19" x14ac:dyDescent="0.2">
      <c r="A20" s="49" t="s">
        <v>210</v>
      </c>
      <c r="B20" s="49" t="s">
        <v>211</v>
      </c>
      <c r="C20" s="50">
        <v>2014</v>
      </c>
      <c r="D20" s="49" t="s">
        <v>212</v>
      </c>
      <c r="E20" s="50">
        <v>69</v>
      </c>
      <c r="F20" s="50">
        <v>9</v>
      </c>
      <c r="H20" s="50">
        <v>386</v>
      </c>
      <c r="I20" s="50">
        <v>393</v>
      </c>
      <c r="K20" s="49" t="s">
        <v>213</v>
      </c>
      <c r="L20" s="49" t="s">
        <v>214</v>
      </c>
      <c r="M20" s="49" t="s">
        <v>215</v>
      </c>
      <c r="N20" s="49" t="s">
        <v>216</v>
      </c>
      <c r="O20" s="49" t="s">
        <v>217</v>
      </c>
      <c r="Q20" s="49" t="s">
        <v>218</v>
      </c>
      <c r="R20" s="49" t="s">
        <v>219</v>
      </c>
      <c r="S20" s="49" t="s">
        <v>209</v>
      </c>
    </row>
    <row r="21" spans="1:19" x14ac:dyDescent="0.2">
      <c r="A21" s="49" t="s">
        <v>295</v>
      </c>
      <c r="B21" s="49" t="s">
        <v>296</v>
      </c>
      <c r="C21" s="50">
        <v>2014</v>
      </c>
      <c r="D21" s="49" t="s">
        <v>230</v>
      </c>
      <c r="E21" s="50">
        <v>27</v>
      </c>
      <c r="F21" s="51">
        <v>4</v>
      </c>
      <c r="H21" s="50">
        <v>569</v>
      </c>
      <c r="I21" s="50">
        <v>589</v>
      </c>
      <c r="K21" s="49" t="s">
        <v>297</v>
      </c>
      <c r="L21" s="49" t="s">
        <v>298</v>
      </c>
      <c r="M21" s="49" t="s">
        <v>299</v>
      </c>
      <c r="N21" s="49" t="s">
        <v>300</v>
      </c>
      <c r="O21" s="49" t="s">
        <v>301</v>
      </c>
      <c r="P21" s="49" t="s">
        <v>302</v>
      </c>
      <c r="Q21" s="49" t="s">
        <v>207</v>
      </c>
      <c r="R21" s="49" t="s">
        <v>219</v>
      </c>
      <c r="S21" s="49" t="s">
        <v>209</v>
      </c>
    </row>
    <row r="22" spans="1:19" x14ac:dyDescent="0.2">
      <c r="A22" s="49" t="s">
        <v>199</v>
      </c>
      <c r="B22" s="49" t="s">
        <v>200</v>
      </c>
      <c r="C22" s="50">
        <v>2014</v>
      </c>
      <c r="D22" s="49" t="s">
        <v>201</v>
      </c>
      <c r="K22" s="49" t="s">
        <v>202</v>
      </c>
      <c r="L22" s="49" t="s">
        <v>203</v>
      </c>
      <c r="M22" s="49" t="s">
        <v>204</v>
      </c>
      <c r="O22" s="49" t="s">
        <v>205</v>
      </c>
      <c r="P22" s="49" t="s">
        <v>206</v>
      </c>
      <c r="Q22" s="49" t="s">
        <v>207</v>
      </c>
      <c r="R22" s="49" t="s">
        <v>208</v>
      </c>
      <c r="S22" s="49" t="s">
        <v>209</v>
      </c>
    </row>
    <row r="23" spans="1:19" x14ac:dyDescent="0.2">
      <c r="A23" s="49" t="s">
        <v>303</v>
      </c>
      <c r="B23" s="49" t="s">
        <v>304</v>
      </c>
      <c r="C23" s="50">
        <v>2014</v>
      </c>
      <c r="D23" s="49" t="s">
        <v>201</v>
      </c>
      <c r="E23" s="50">
        <v>157</v>
      </c>
      <c r="F23" s="51"/>
      <c r="H23" s="50">
        <v>14</v>
      </c>
      <c r="I23" s="50">
        <v>22</v>
      </c>
      <c r="J23" s="50">
        <v>1</v>
      </c>
      <c r="K23" s="49" t="s">
        <v>305</v>
      </c>
      <c r="L23" s="49" t="s">
        <v>306</v>
      </c>
      <c r="M23" s="49" t="s">
        <v>307</v>
      </c>
      <c r="N23" s="49" t="s">
        <v>308</v>
      </c>
      <c r="O23" s="49" t="s">
        <v>309</v>
      </c>
      <c r="P23" s="49" t="s">
        <v>310</v>
      </c>
      <c r="Q23" s="49" t="s">
        <v>207</v>
      </c>
      <c r="R23" s="49" t="s">
        <v>219</v>
      </c>
      <c r="S23" s="49" t="s">
        <v>209</v>
      </c>
    </row>
    <row r="24" spans="1:19" x14ac:dyDescent="0.2">
      <c r="A24" s="43" t="s">
        <v>1711</v>
      </c>
      <c r="B24" s="43" t="s">
        <v>200</v>
      </c>
      <c r="C24" s="48">
        <v>2014</v>
      </c>
      <c r="D24" s="43" t="s">
        <v>201</v>
      </c>
      <c r="E24" s="48">
        <v>161</v>
      </c>
      <c r="F24" s="48">
        <v>1</v>
      </c>
      <c r="G24" s="48"/>
      <c r="H24" s="48">
        <v>51</v>
      </c>
      <c r="I24" s="48">
        <v>59</v>
      </c>
      <c r="J24" s="48"/>
      <c r="K24" s="43" t="s">
        <v>1712</v>
      </c>
      <c r="N24" s="43" t="s">
        <v>1713</v>
      </c>
      <c r="P24" s="43" t="s">
        <v>206</v>
      </c>
      <c r="R24" s="43" t="s">
        <v>219</v>
      </c>
      <c r="S24" s="43" t="s">
        <v>209</v>
      </c>
    </row>
    <row r="25" spans="1:19" x14ac:dyDescent="0.2">
      <c r="A25" s="43" t="s">
        <v>1695</v>
      </c>
      <c r="B25" s="43" t="s">
        <v>304</v>
      </c>
      <c r="C25" s="48">
        <v>2014</v>
      </c>
      <c r="D25" s="43" t="s">
        <v>201</v>
      </c>
      <c r="E25" s="48">
        <v>157</v>
      </c>
      <c r="F25" s="48"/>
      <c r="G25" s="48"/>
      <c r="H25" s="48">
        <v>14</v>
      </c>
      <c r="I25" s="48">
        <v>22</v>
      </c>
      <c r="J25" s="48">
        <v>1</v>
      </c>
      <c r="K25" s="43" t="s">
        <v>305</v>
      </c>
      <c r="N25" s="43" t="s">
        <v>1696</v>
      </c>
      <c r="P25" s="43" t="s">
        <v>310</v>
      </c>
      <c r="R25" s="43" t="s">
        <v>219</v>
      </c>
      <c r="S25" s="43" t="s">
        <v>209</v>
      </c>
    </row>
    <row r="26" spans="1:19" x14ac:dyDescent="0.2">
      <c r="A26" s="43" t="s">
        <v>1706</v>
      </c>
      <c r="B26" s="43" t="s">
        <v>1707</v>
      </c>
      <c r="C26" s="48">
        <v>2014</v>
      </c>
      <c r="D26" s="43" t="s">
        <v>1708</v>
      </c>
      <c r="E26" s="48">
        <v>15</v>
      </c>
      <c r="F26" s="48">
        <v>2</v>
      </c>
      <c r="G26" s="48"/>
      <c r="H26" s="48"/>
      <c r="I26" s="48"/>
      <c r="J26" s="48"/>
      <c r="K26" s="43" t="s">
        <v>1709</v>
      </c>
      <c r="N26" s="43" t="s">
        <v>1710</v>
      </c>
      <c r="P26" s="43"/>
      <c r="R26" s="43" t="s">
        <v>219</v>
      </c>
      <c r="S26" s="43" t="s">
        <v>209</v>
      </c>
    </row>
    <row r="27" spans="1:19" x14ac:dyDescent="0.2">
      <c r="A27" s="49" t="s">
        <v>311</v>
      </c>
      <c r="B27" s="49" t="s">
        <v>312</v>
      </c>
      <c r="C27" s="50">
        <v>2014</v>
      </c>
      <c r="D27" s="49" t="s">
        <v>201</v>
      </c>
      <c r="E27" s="50">
        <v>156</v>
      </c>
      <c r="F27" s="51"/>
      <c r="H27" s="50">
        <v>22</v>
      </c>
      <c r="I27" s="50">
        <v>36</v>
      </c>
      <c r="K27" s="49" t="s">
        <v>313</v>
      </c>
      <c r="L27" s="49" t="s">
        <v>314</v>
      </c>
      <c r="M27" s="49" t="s">
        <v>315</v>
      </c>
      <c r="N27" s="49" t="s">
        <v>316</v>
      </c>
      <c r="O27" s="49" t="s">
        <v>317</v>
      </c>
      <c r="P27" s="49" t="s">
        <v>318</v>
      </c>
      <c r="Q27" s="49" t="s">
        <v>207</v>
      </c>
      <c r="R27" s="49" t="s">
        <v>219</v>
      </c>
      <c r="S27" s="49" t="s">
        <v>209</v>
      </c>
    </row>
    <row r="28" spans="1:19" x14ac:dyDescent="0.2">
      <c r="A28" s="49" t="s">
        <v>319</v>
      </c>
      <c r="B28" s="49" t="s">
        <v>320</v>
      </c>
      <c r="C28" s="50">
        <v>2014</v>
      </c>
      <c r="D28" s="49" t="s">
        <v>321</v>
      </c>
      <c r="E28" s="50">
        <v>9</v>
      </c>
      <c r="F28" s="50">
        <v>9</v>
      </c>
      <c r="G28" s="50" t="s">
        <v>322</v>
      </c>
      <c r="K28" s="49" t="s">
        <v>323</v>
      </c>
      <c r="L28" s="49" t="s">
        <v>324</v>
      </c>
      <c r="N28" s="49" t="s">
        <v>325</v>
      </c>
      <c r="O28" s="49" t="s">
        <v>317</v>
      </c>
      <c r="P28" s="49" t="s">
        <v>326</v>
      </c>
      <c r="Q28" s="49" t="s">
        <v>207</v>
      </c>
      <c r="R28" s="49" t="s">
        <v>219</v>
      </c>
      <c r="S28" s="49" t="s">
        <v>209</v>
      </c>
    </row>
    <row r="29" spans="1:19" x14ac:dyDescent="0.2">
      <c r="A29" s="49" t="s">
        <v>220</v>
      </c>
      <c r="B29" s="49" t="s">
        <v>221</v>
      </c>
      <c r="C29" s="50">
        <v>2014</v>
      </c>
      <c r="D29" s="49" t="s">
        <v>222</v>
      </c>
      <c r="E29" s="50">
        <v>92</v>
      </c>
      <c r="F29" s="50">
        <v>11</v>
      </c>
      <c r="H29" s="50">
        <v>5193</v>
      </c>
      <c r="I29" s="50">
        <v>5202</v>
      </c>
      <c r="K29" s="49" t="s">
        <v>223</v>
      </c>
      <c r="L29" s="49" t="s">
        <v>224</v>
      </c>
      <c r="M29" s="49" t="s">
        <v>225</v>
      </c>
      <c r="O29" s="49" t="s">
        <v>226</v>
      </c>
      <c r="P29" s="49" t="s">
        <v>227</v>
      </c>
      <c r="Q29" s="49" t="s">
        <v>207</v>
      </c>
      <c r="R29" s="49" t="s">
        <v>219</v>
      </c>
      <c r="S29" s="49" t="s">
        <v>209</v>
      </c>
    </row>
    <row r="30" spans="1:19" x14ac:dyDescent="0.2">
      <c r="A30" s="49" t="s">
        <v>327</v>
      </c>
      <c r="B30" s="49" t="s">
        <v>328</v>
      </c>
      <c r="C30" s="50">
        <v>2014</v>
      </c>
      <c r="D30" s="49" t="s">
        <v>329</v>
      </c>
    </row>
    <row r="31" spans="1:19" x14ac:dyDescent="0.2">
      <c r="A31" s="49" t="s">
        <v>330</v>
      </c>
      <c r="B31" s="49" t="s">
        <v>331</v>
      </c>
      <c r="C31" s="50">
        <v>2014</v>
      </c>
      <c r="D31" s="49" t="s">
        <v>222</v>
      </c>
    </row>
    <row r="32" spans="1:19" x14ac:dyDescent="0.2">
      <c r="A32" s="43" t="s">
        <v>1693</v>
      </c>
      <c r="B32" s="43" t="s">
        <v>312</v>
      </c>
      <c r="C32" s="48">
        <v>2014</v>
      </c>
      <c r="D32" s="43" t="s">
        <v>201</v>
      </c>
      <c r="E32" s="48">
        <v>156</v>
      </c>
      <c r="F32" s="48"/>
      <c r="G32" s="48"/>
      <c r="H32" s="48">
        <v>22</v>
      </c>
      <c r="I32" s="48">
        <v>36</v>
      </c>
      <c r="J32" s="48">
        <v>4</v>
      </c>
      <c r="K32" s="43" t="s">
        <v>313</v>
      </c>
      <c r="N32" s="43" t="s">
        <v>1694</v>
      </c>
      <c r="P32" s="43" t="s">
        <v>318</v>
      </c>
      <c r="R32" s="43" t="s">
        <v>219</v>
      </c>
      <c r="S32" s="43" t="s">
        <v>209</v>
      </c>
    </row>
    <row r="33" spans="1:19" x14ac:dyDescent="0.2">
      <c r="A33" s="43" t="s">
        <v>1697</v>
      </c>
      <c r="B33" s="43" t="s">
        <v>320</v>
      </c>
      <c r="C33" s="48">
        <v>2014</v>
      </c>
      <c r="D33" s="43" t="s">
        <v>321</v>
      </c>
      <c r="E33" s="48">
        <v>9</v>
      </c>
      <c r="F33" s="48">
        <v>9</v>
      </c>
      <c r="G33" s="48" t="s">
        <v>1698</v>
      </c>
      <c r="H33" s="48"/>
      <c r="I33" s="48"/>
      <c r="J33" s="48">
        <v>2</v>
      </c>
      <c r="K33" s="43" t="s">
        <v>323</v>
      </c>
      <c r="N33" s="43" t="s">
        <v>1699</v>
      </c>
      <c r="P33" s="43" t="s">
        <v>326</v>
      </c>
      <c r="R33" s="43" t="s">
        <v>219</v>
      </c>
      <c r="S33" s="43" t="s">
        <v>209</v>
      </c>
    </row>
    <row r="34" spans="1:19" x14ac:dyDescent="0.2">
      <c r="A34" s="43" t="s">
        <v>1704</v>
      </c>
      <c r="B34" s="43" t="s">
        <v>221</v>
      </c>
      <c r="C34" s="48">
        <v>2014</v>
      </c>
      <c r="D34" s="43" t="s">
        <v>222</v>
      </c>
      <c r="E34" s="48">
        <v>92</v>
      </c>
      <c r="F34" s="48">
        <v>11</v>
      </c>
      <c r="G34" s="48"/>
      <c r="H34" s="48">
        <v>5193</v>
      </c>
      <c r="I34" s="48">
        <v>5202</v>
      </c>
      <c r="J34" s="48">
        <v>1</v>
      </c>
      <c r="K34" s="43" t="s">
        <v>223</v>
      </c>
      <c r="N34" s="43" t="s">
        <v>1705</v>
      </c>
      <c r="P34" s="43" t="s">
        <v>227</v>
      </c>
      <c r="R34" s="43" t="s">
        <v>219</v>
      </c>
      <c r="S34" s="43" t="s">
        <v>209</v>
      </c>
    </row>
    <row r="35" spans="1:19" x14ac:dyDescent="0.2">
      <c r="A35" s="49" t="s">
        <v>332</v>
      </c>
      <c r="B35" s="49" t="s">
        <v>333</v>
      </c>
      <c r="C35" s="50">
        <v>2013</v>
      </c>
      <c r="D35" s="49" t="s">
        <v>334</v>
      </c>
      <c r="E35" s="50">
        <v>68</v>
      </c>
      <c r="F35" s="51">
        <v>6</v>
      </c>
      <c r="H35" s="50">
        <v>389</v>
      </c>
      <c r="I35" s="50">
        <v>393</v>
      </c>
      <c r="K35" s="49" t="s">
        <v>335</v>
      </c>
      <c r="L35" s="49" t="s">
        <v>336</v>
      </c>
      <c r="M35" s="49" t="s">
        <v>337</v>
      </c>
      <c r="O35" s="49" t="s">
        <v>338</v>
      </c>
      <c r="Q35" s="49" t="s">
        <v>207</v>
      </c>
      <c r="R35" s="49" t="s">
        <v>219</v>
      </c>
      <c r="S35" s="49" t="s">
        <v>209</v>
      </c>
    </row>
    <row r="36" spans="1:19" x14ac:dyDescent="0.2">
      <c r="A36" s="49" t="s">
        <v>339</v>
      </c>
      <c r="B36" s="49" t="s">
        <v>340</v>
      </c>
      <c r="C36" s="50">
        <v>2013</v>
      </c>
      <c r="D36" s="49" t="s">
        <v>341</v>
      </c>
      <c r="E36" s="50">
        <v>94</v>
      </c>
      <c r="F36" s="51">
        <v>5</v>
      </c>
      <c r="H36" s="50">
        <v>444</v>
      </c>
      <c r="I36" s="50">
        <v>450</v>
      </c>
      <c r="K36" s="49" t="s">
        <v>342</v>
      </c>
      <c r="L36" s="49" t="s">
        <v>343</v>
      </c>
      <c r="M36" s="49" t="s">
        <v>344</v>
      </c>
      <c r="N36" s="49" t="s">
        <v>253</v>
      </c>
      <c r="O36" s="49" t="s">
        <v>345</v>
      </c>
      <c r="Q36" s="49" t="s">
        <v>218</v>
      </c>
      <c r="R36" s="49" t="s">
        <v>219</v>
      </c>
      <c r="S36" s="49" t="s">
        <v>209</v>
      </c>
    </row>
    <row r="37" spans="1:19" x14ac:dyDescent="0.2">
      <c r="A37" s="49" t="s">
        <v>346</v>
      </c>
      <c r="B37" s="49" t="s">
        <v>347</v>
      </c>
      <c r="C37" s="50">
        <v>2013</v>
      </c>
      <c r="D37" s="49" t="s">
        <v>348</v>
      </c>
      <c r="E37" s="50">
        <v>19</v>
      </c>
      <c r="F37" s="51">
        <v>4</v>
      </c>
      <c r="H37" s="50">
        <v>186</v>
      </c>
      <c r="I37" s="50">
        <v>190</v>
      </c>
      <c r="K37" s="49" t="s">
        <v>349</v>
      </c>
      <c r="L37" s="49" t="s">
        <v>350</v>
      </c>
      <c r="M37" s="49" t="s">
        <v>351</v>
      </c>
      <c r="O37" s="49" t="s">
        <v>352</v>
      </c>
      <c r="Q37" s="49" t="s">
        <v>353</v>
      </c>
      <c r="R37" s="49" t="s">
        <v>219</v>
      </c>
      <c r="S37" s="49" t="s">
        <v>209</v>
      </c>
    </row>
    <row r="38" spans="1:19" x14ac:dyDescent="0.2">
      <c r="A38" s="49" t="s">
        <v>354</v>
      </c>
      <c r="B38" s="49" t="s">
        <v>355</v>
      </c>
      <c r="C38" s="50">
        <v>2013</v>
      </c>
      <c r="D38" s="49" t="s">
        <v>230</v>
      </c>
      <c r="E38" s="50">
        <v>26</v>
      </c>
      <c r="F38" s="51">
        <v>4</v>
      </c>
      <c r="H38" s="50">
        <v>847</v>
      </c>
      <c r="I38" s="50">
        <v>868</v>
      </c>
      <c r="J38" s="50">
        <v>1</v>
      </c>
      <c r="K38" s="49" t="s">
        <v>356</v>
      </c>
      <c r="L38" s="49" t="s">
        <v>357</v>
      </c>
      <c r="M38" s="49" t="s">
        <v>358</v>
      </c>
      <c r="N38" s="49" t="s">
        <v>359</v>
      </c>
      <c r="O38" s="49" t="s">
        <v>360</v>
      </c>
      <c r="P38" s="49" t="s">
        <v>361</v>
      </c>
      <c r="Q38" s="49" t="s">
        <v>207</v>
      </c>
      <c r="R38" s="49" t="s">
        <v>219</v>
      </c>
      <c r="S38" s="49" t="s">
        <v>209</v>
      </c>
    </row>
    <row r="39" spans="1:19" x14ac:dyDescent="0.2">
      <c r="A39" s="49" t="s">
        <v>362</v>
      </c>
      <c r="B39" s="49" t="s">
        <v>363</v>
      </c>
      <c r="C39" s="50">
        <v>2013</v>
      </c>
      <c r="D39" s="49" t="s">
        <v>321</v>
      </c>
      <c r="E39" s="50">
        <v>8</v>
      </c>
      <c r="F39" s="51">
        <v>6</v>
      </c>
      <c r="G39" s="50" t="s">
        <v>364</v>
      </c>
      <c r="J39" s="50">
        <v>1</v>
      </c>
      <c r="K39" s="49" t="s">
        <v>365</v>
      </c>
      <c r="L39" s="49" t="s">
        <v>366</v>
      </c>
      <c r="N39" s="49" t="s">
        <v>367</v>
      </c>
      <c r="O39" s="49" t="s">
        <v>368</v>
      </c>
      <c r="P39" s="49" t="s">
        <v>369</v>
      </c>
      <c r="Q39" s="49" t="s">
        <v>207</v>
      </c>
      <c r="R39" s="49" t="s">
        <v>219</v>
      </c>
      <c r="S39" s="49" t="s">
        <v>209</v>
      </c>
    </row>
    <row r="40" spans="1:19" x14ac:dyDescent="0.2">
      <c r="A40" s="49" t="s">
        <v>362</v>
      </c>
      <c r="B40" s="49" t="s">
        <v>370</v>
      </c>
      <c r="C40" s="50">
        <v>2013</v>
      </c>
      <c r="D40" s="49" t="s">
        <v>371</v>
      </c>
      <c r="E40" s="50">
        <v>12</v>
      </c>
      <c r="F40" s="51">
        <v>2</v>
      </c>
      <c r="H40" s="50">
        <v>275</v>
      </c>
      <c r="I40" s="50">
        <v>281</v>
      </c>
      <c r="J40" s="50">
        <v>4</v>
      </c>
      <c r="K40" s="49" t="s">
        <v>372</v>
      </c>
      <c r="L40" s="49" t="s">
        <v>366</v>
      </c>
      <c r="M40" s="49" t="s">
        <v>373</v>
      </c>
      <c r="N40" s="49" t="s">
        <v>374</v>
      </c>
      <c r="O40" s="49" t="s">
        <v>375</v>
      </c>
      <c r="P40" s="49" t="s">
        <v>376</v>
      </c>
      <c r="Q40" s="49" t="s">
        <v>207</v>
      </c>
      <c r="R40" s="49" t="s">
        <v>219</v>
      </c>
      <c r="S40" s="49" t="s">
        <v>209</v>
      </c>
    </row>
    <row r="41" spans="1:19" x14ac:dyDescent="0.2">
      <c r="A41" s="49" t="s">
        <v>377</v>
      </c>
      <c r="B41" s="49" t="s">
        <v>378</v>
      </c>
      <c r="C41" s="50">
        <v>2013</v>
      </c>
      <c r="D41" s="49" t="s">
        <v>201</v>
      </c>
      <c r="E41" s="50">
        <v>145</v>
      </c>
      <c r="F41" s="51">
        <v>41732</v>
      </c>
      <c r="H41" s="50">
        <v>84</v>
      </c>
      <c r="I41" s="50">
        <v>91</v>
      </c>
      <c r="J41" s="50">
        <v>2</v>
      </c>
      <c r="K41" s="49" t="s">
        <v>379</v>
      </c>
      <c r="L41" s="49" t="s">
        <v>380</v>
      </c>
      <c r="M41" s="49" t="s">
        <v>381</v>
      </c>
      <c r="N41" s="49" t="s">
        <v>382</v>
      </c>
      <c r="O41" s="49" t="s">
        <v>383</v>
      </c>
      <c r="P41" s="49" t="s">
        <v>384</v>
      </c>
      <c r="Q41" s="49" t="s">
        <v>207</v>
      </c>
      <c r="R41" s="49" t="s">
        <v>219</v>
      </c>
      <c r="S41" s="49" t="s">
        <v>209</v>
      </c>
    </row>
    <row r="42" spans="1:19" x14ac:dyDescent="0.2">
      <c r="A42" s="49" t="s">
        <v>385</v>
      </c>
      <c r="B42" s="49" t="s">
        <v>386</v>
      </c>
      <c r="C42" s="50">
        <v>2013</v>
      </c>
      <c r="D42" s="49" t="s">
        <v>387</v>
      </c>
      <c r="E42" s="50">
        <v>95</v>
      </c>
      <c r="F42" s="51">
        <v>3</v>
      </c>
      <c r="H42" s="50">
        <v>1271</v>
      </c>
      <c r="I42" s="50">
        <v>1273</v>
      </c>
      <c r="K42" s="49" t="s">
        <v>388</v>
      </c>
      <c r="L42" s="49" t="s">
        <v>389</v>
      </c>
      <c r="M42" s="49" t="s">
        <v>390</v>
      </c>
      <c r="N42" s="49" t="s">
        <v>391</v>
      </c>
      <c r="O42" s="49" t="s">
        <v>392</v>
      </c>
      <c r="P42" s="49" t="s">
        <v>393</v>
      </c>
      <c r="Q42" s="49" t="s">
        <v>207</v>
      </c>
      <c r="R42" s="49" t="s">
        <v>219</v>
      </c>
      <c r="S42" s="49" t="s">
        <v>209</v>
      </c>
    </row>
    <row r="43" spans="1:19" x14ac:dyDescent="0.2">
      <c r="A43" s="49" t="s">
        <v>394</v>
      </c>
      <c r="B43" s="49" t="s">
        <v>395</v>
      </c>
      <c r="C43" s="50">
        <v>2013</v>
      </c>
      <c r="D43" s="49" t="s">
        <v>201</v>
      </c>
      <c r="E43" s="50">
        <v>144</v>
      </c>
      <c r="F43" s="51">
        <v>41732</v>
      </c>
      <c r="H43" s="50">
        <v>102</v>
      </c>
      <c r="I43" s="50">
        <v>107</v>
      </c>
      <c r="K43" s="49" t="s">
        <v>396</v>
      </c>
      <c r="L43" s="49" t="s">
        <v>397</v>
      </c>
      <c r="M43" s="49" t="s">
        <v>398</v>
      </c>
      <c r="N43" s="49" t="s">
        <v>399</v>
      </c>
      <c r="O43" s="49" t="s">
        <v>400</v>
      </c>
      <c r="P43" s="49" t="s">
        <v>401</v>
      </c>
      <c r="Q43" s="49" t="s">
        <v>207</v>
      </c>
      <c r="R43" s="49" t="s">
        <v>219</v>
      </c>
      <c r="S43" s="49" t="s">
        <v>209</v>
      </c>
    </row>
    <row r="44" spans="1:19" x14ac:dyDescent="0.2">
      <c r="A44" s="49" t="s">
        <v>402</v>
      </c>
      <c r="B44" s="49" t="s">
        <v>403</v>
      </c>
      <c r="C44" s="50">
        <v>2013</v>
      </c>
      <c r="D44" s="49" t="s">
        <v>404</v>
      </c>
      <c r="E44" s="50">
        <v>13</v>
      </c>
      <c r="F44" s="51">
        <v>3</v>
      </c>
      <c r="H44" s="50">
        <v>611</v>
      </c>
      <c r="I44" s="50">
        <v>621</v>
      </c>
      <c r="K44" s="49" t="s">
        <v>405</v>
      </c>
      <c r="L44" s="49" t="s">
        <v>406</v>
      </c>
      <c r="M44" s="49" t="s">
        <v>407</v>
      </c>
      <c r="O44" s="49" t="s">
        <v>408</v>
      </c>
      <c r="P44" s="49" t="s">
        <v>409</v>
      </c>
      <c r="Q44" s="49" t="s">
        <v>207</v>
      </c>
      <c r="R44" s="49" t="s">
        <v>219</v>
      </c>
      <c r="S44" s="49" t="s">
        <v>209</v>
      </c>
    </row>
    <row r="45" spans="1:19" x14ac:dyDescent="0.2">
      <c r="A45" s="49" t="s">
        <v>410</v>
      </c>
      <c r="B45" s="49" t="s">
        <v>411</v>
      </c>
      <c r="C45" s="50">
        <v>2013</v>
      </c>
      <c r="D45" s="49" t="s">
        <v>212</v>
      </c>
      <c r="E45" s="50">
        <v>68</v>
      </c>
      <c r="F45" s="51">
        <v>41671</v>
      </c>
      <c r="H45" s="50">
        <v>3</v>
      </c>
      <c r="I45" s="50">
        <v>11</v>
      </c>
      <c r="J45" s="50">
        <v>3</v>
      </c>
      <c r="K45" s="49" t="s">
        <v>412</v>
      </c>
      <c r="L45" s="49" t="s">
        <v>413</v>
      </c>
      <c r="M45" s="49" t="s">
        <v>414</v>
      </c>
      <c r="O45" s="49" t="s">
        <v>415</v>
      </c>
      <c r="Q45" s="49" t="s">
        <v>218</v>
      </c>
      <c r="R45" s="49" t="s">
        <v>219</v>
      </c>
      <c r="S45" s="49" t="s">
        <v>209</v>
      </c>
    </row>
    <row r="46" spans="1:19" x14ac:dyDescent="0.2">
      <c r="A46" s="49" t="s">
        <v>416</v>
      </c>
      <c r="B46" s="49" t="s">
        <v>417</v>
      </c>
      <c r="C46" s="50">
        <v>2013</v>
      </c>
      <c r="D46" s="49" t="s">
        <v>266</v>
      </c>
      <c r="E46" s="50">
        <v>22</v>
      </c>
      <c r="F46" s="51">
        <v>3</v>
      </c>
      <c r="H46" s="50">
        <v>331</v>
      </c>
      <c r="I46" s="50">
        <v>338</v>
      </c>
      <c r="J46" s="50">
        <v>1</v>
      </c>
      <c r="K46" s="49" t="s">
        <v>418</v>
      </c>
      <c r="L46" s="49" t="s">
        <v>419</v>
      </c>
      <c r="M46" s="49" t="s">
        <v>420</v>
      </c>
      <c r="N46" s="49" t="s">
        <v>421</v>
      </c>
      <c r="O46" s="49" t="s">
        <v>422</v>
      </c>
      <c r="P46" s="49" t="s">
        <v>423</v>
      </c>
      <c r="Q46" s="49" t="s">
        <v>207</v>
      </c>
      <c r="R46" s="49" t="s">
        <v>219</v>
      </c>
      <c r="S46" s="49" t="s">
        <v>209</v>
      </c>
    </row>
    <row r="47" spans="1:19" x14ac:dyDescent="0.2">
      <c r="A47" s="49" t="s">
        <v>424</v>
      </c>
      <c r="B47" s="49" t="s">
        <v>425</v>
      </c>
      <c r="C47" s="50">
        <v>2013</v>
      </c>
      <c r="D47" s="49" t="s">
        <v>249</v>
      </c>
      <c r="E47" s="50">
        <v>7</v>
      </c>
      <c r="F47" s="51">
        <v>5</v>
      </c>
      <c r="H47" s="50">
        <v>814</v>
      </c>
      <c r="I47" s="50">
        <v>821</v>
      </c>
      <c r="J47" s="50">
        <v>3</v>
      </c>
      <c r="K47" s="49" t="s">
        <v>426</v>
      </c>
      <c r="L47" s="49" t="s">
        <v>427</v>
      </c>
      <c r="M47" s="49" t="s">
        <v>428</v>
      </c>
      <c r="N47" s="49" t="s">
        <v>429</v>
      </c>
      <c r="O47" s="49" t="s">
        <v>430</v>
      </c>
      <c r="P47" s="49" t="s">
        <v>431</v>
      </c>
      <c r="Q47" s="49" t="s">
        <v>207</v>
      </c>
      <c r="R47" s="49" t="s">
        <v>219</v>
      </c>
      <c r="S47" s="49" t="s">
        <v>209</v>
      </c>
    </row>
    <row r="48" spans="1:19" x14ac:dyDescent="0.2">
      <c r="A48" s="49" t="s">
        <v>432</v>
      </c>
      <c r="B48" s="49" t="s">
        <v>433</v>
      </c>
      <c r="C48" s="50">
        <v>2013</v>
      </c>
      <c r="D48" s="49" t="s">
        <v>249</v>
      </c>
      <c r="E48" s="50">
        <v>7</v>
      </c>
      <c r="F48" s="51">
        <v>6</v>
      </c>
      <c r="H48" s="50">
        <v>1017</v>
      </c>
      <c r="I48" s="50">
        <v>1027</v>
      </c>
      <c r="J48" s="50">
        <v>1</v>
      </c>
      <c r="K48" s="49" t="s">
        <v>434</v>
      </c>
      <c r="L48" s="49" t="s">
        <v>435</v>
      </c>
      <c r="M48" s="49" t="s">
        <v>436</v>
      </c>
      <c r="N48" s="49" t="s">
        <v>437</v>
      </c>
      <c r="O48" s="49" t="s">
        <v>438</v>
      </c>
      <c r="P48" s="49" t="s">
        <v>439</v>
      </c>
      <c r="Q48" s="49" t="s">
        <v>207</v>
      </c>
      <c r="R48" s="49" t="s">
        <v>219</v>
      </c>
      <c r="S48" s="49" t="s">
        <v>209</v>
      </c>
    </row>
    <row r="49" spans="1:19" x14ac:dyDescent="0.2">
      <c r="A49" s="49" t="s">
        <v>440</v>
      </c>
      <c r="B49" s="49" t="s">
        <v>441</v>
      </c>
      <c r="C49" s="50">
        <v>2013</v>
      </c>
      <c r="D49" s="49" t="s">
        <v>249</v>
      </c>
      <c r="E49" s="50">
        <v>7</v>
      </c>
      <c r="F49" s="51">
        <v>9</v>
      </c>
      <c r="H49" s="50">
        <v>1523</v>
      </c>
      <c r="I49" s="50">
        <v>1531</v>
      </c>
      <c r="J49" s="50">
        <v>1</v>
      </c>
      <c r="K49" s="49" t="s">
        <v>442</v>
      </c>
      <c r="L49" s="49" t="s">
        <v>443</v>
      </c>
      <c r="M49" s="49" t="s">
        <v>444</v>
      </c>
      <c r="N49" s="49" t="s">
        <v>445</v>
      </c>
      <c r="O49" s="49" t="s">
        <v>446</v>
      </c>
      <c r="P49" s="49" t="s">
        <v>447</v>
      </c>
      <c r="Q49" s="49" t="s">
        <v>207</v>
      </c>
      <c r="R49" s="49" t="s">
        <v>219</v>
      </c>
      <c r="S49" s="49" t="s">
        <v>209</v>
      </c>
    </row>
    <row r="50" spans="1:19" x14ac:dyDescent="0.2">
      <c r="A50" s="49" t="s">
        <v>448</v>
      </c>
      <c r="B50" s="49" t="s">
        <v>449</v>
      </c>
      <c r="C50" s="50">
        <v>2013</v>
      </c>
      <c r="D50" s="49" t="s">
        <v>387</v>
      </c>
      <c r="E50" s="50">
        <v>95</v>
      </c>
      <c r="F50" s="51">
        <v>2</v>
      </c>
      <c r="H50" s="50">
        <v>825</v>
      </c>
      <c r="I50" s="50">
        <v>830</v>
      </c>
      <c r="J50" s="50">
        <v>3</v>
      </c>
      <c r="K50" s="49" t="s">
        <v>450</v>
      </c>
      <c r="L50" s="49" t="s">
        <v>451</v>
      </c>
      <c r="M50" s="49" t="s">
        <v>452</v>
      </c>
      <c r="N50" s="49" t="s">
        <v>453</v>
      </c>
      <c r="O50" s="49" t="s">
        <v>392</v>
      </c>
      <c r="P50" s="49" t="s">
        <v>454</v>
      </c>
      <c r="Q50" s="49" t="s">
        <v>207</v>
      </c>
      <c r="R50" s="49" t="s">
        <v>219</v>
      </c>
      <c r="S50" s="49" t="s">
        <v>209</v>
      </c>
    </row>
    <row r="51" spans="1:19" x14ac:dyDescent="0.2">
      <c r="A51" s="49" t="s">
        <v>455</v>
      </c>
      <c r="B51" s="49" t="s">
        <v>456</v>
      </c>
      <c r="C51" s="50">
        <v>2013</v>
      </c>
      <c r="D51" s="49" t="s">
        <v>457</v>
      </c>
      <c r="E51" s="50">
        <v>118</v>
      </c>
      <c r="F51" s="51"/>
      <c r="H51" s="50">
        <v>88</v>
      </c>
      <c r="I51" s="50">
        <v>96</v>
      </c>
      <c r="J51" s="50">
        <v>1</v>
      </c>
      <c r="K51" s="49" t="s">
        <v>458</v>
      </c>
      <c r="L51" s="49" t="s">
        <v>459</v>
      </c>
      <c r="M51" s="49" t="s">
        <v>460</v>
      </c>
      <c r="N51" s="49" t="s">
        <v>461</v>
      </c>
      <c r="O51" s="49" t="s">
        <v>462</v>
      </c>
      <c r="P51" s="49" t="s">
        <v>463</v>
      </c>
      <c r="Q51" s="49" t="s">
        <v>207</v>
      </c>
      <c r="R51" s="49" t="s">
        <v>219</v>
      </c>
      <c r="S51" s="49" t="s">
        <v>209</v>
      </c>
    </row>
    <row r="52" spans="1:19" x14ac:dyDescent="0.2">
      <c r="A52" s="49" t="s">
        <v>464</v>
      </c>
      <c r="B52" s="49" t="s">
        <v>465</v>
      </c>
      <c r="C52" s="50">
        <v>2013</v>
      </c>
      <c r="D52" s="49" t="s">
        <v>466</v>
      </c>
      <c r="F52" s="51"/>
      <c r="H52" s="50">
        <v>75</v>
      </c>
      <c r="K52" s="49" t="s">
        <v>467</v>
      </c>
      <c r="L52" s="49" t="s">
        <v>468</v>
      </c>
      <c r="O52" s="49" t="s">
        <v>469</v>
      </c>
      <c r="P52" s="49" t="s">
        <v>470</v>
      </c>
      <c r="Q52" s="49" t="s">
        <v>207</v>
      </c>
      <c r="R52" s="49" t="s">
        <v>208</v>
      </c>
      <c r="S52" s="49" t="s">
        <v>209</v>
      </c>
    </row>
    <row r="53" spans="1:19" x14ac:dyDescent="0.2">
      <c r="A53" s="49" t="s">
        <v>471</v>
      </c>
      <c r="B53" s="49" t="s">
        <v>472</v>
      </c>
      <c r="C53" s="50">
        <v>2013</v>
      </c>
      <c r="D53" s="49" t="s">
        <v>212</v>
      </c>
      <c r="E53" s="50">
        <v>68</v>
      </c>
      <c r="F53" s="51">
        <v>6</v>
      </c>
      <c r="H53" s="50">
        <v>227</v>
      </c>
      <c r="I53" s="50">
        <v>230</v>
      </c>
      <c r="K53" s="49" t="s">
        <v>473</v>
      </c>
      <c r="L53" s="49" t="s">
        <v>474</v>
      </c>
      <c r="M53" s="49" t="s">
        <v>475</v>
      </c>
      <c r="N53" s="49" t="s">
        <v>216</v>
      </c>
      <c r="O53" s="49" t="s">
        <v>476</v>
      </c>
      <c r="Q53" s="49" t="s">
        <v>218</v>
      </c>
      <c r="R53" s="49" t="s">
        <v>219</v>
      </c>
      <c r="S53" s="49" t="s">
        <v>209</v>
      </c>
    </row>
    <row r="54" spans="1:19" x14ac:dyDescent="0.2">
      <c r="A54" s="49" t="s">
        <v>477</v>
      </c>
      <c r="B54" s="49" t="s">
        <v>478</v>
      </c>
      <c r="C54" s="50">
        <v>2013</v>
      </c>
      <c r="D54" s="49" t="s">
        <v>222</v>
      </c>
      <c r="E54" s="50">
        <v>91</v>
      </c>
      <c r="F54" s="51">
        <v>6</v>
      </c>
      <c r="H54" s="50">
        <v>2879</v>
      </c>
      <c r="I54" s="50">
        <v>2884</v>
      </c>
      <c r="J54" s="50">
        <v>4</v>
      </c>
      <c r="K54" s="49" t="s">
        <v>479</v>
      </c>
      <c r="L54" s="49" t="s">
        <v>480</v>
      </c>
      <c r="M54" s="49" t="s">
        <v>481</v>
      </c>
      <c r="N54" s="49" t="s">
        <v>482</v>
      </c>
      <c r="O54" s="49" t="s">
        <v>483</v>
      </c>
      <c r="P54" s="49" t="s">
        <v>484</v>
      </c>
      <c r="Q54" s="49" t="s">
        <v>207</v>
      </c>
      <c r="R54" s="49" t="s">
        <v>219</v>
      </c>
      <c r="S54" s="49" t="s">
        <v>209</v>
      </c>
    </row>
    <row r="55" spans="1:19" x14ac:dyDescent="0.2">
      <c r="A55" s="49" t="s">
        <v>485</v>
      </c>
      <c r="B55" s="49" t="s">
        <v>486</v>
      </c>
      <c r="C55" s="50">
        <v>2013</v>
      </c>
      <c r="D55" s="49" t="s">
        <v>222</v>
      </c>
      <c r="E55" s="50">
        <v>91</v>
      </c>
      <c r="F55" s="51">
        <v>10</v>
      </c>
      <c r="H55" s="50">
        <v>4908</v>
      </c>
      <c r="I55" s="50">
        <v>4916</v>
      </c>
      <c r="J55" s="50">
        <v>1</v>
      </c>
      <c r="K55" s="49" t="s">
        <v>487</v>
      </c>
      <c r="L55" s="49" t="s">
        <v>488</v>
      </c>
      <c r="M55" s="49" t="s">
        <v>489</v>
      </c>
      <c r="N55" s="49" t="s">
        <v>490</v>
      </c>
      <c r="O55" s="49" t="s">
        <v>491</v>
      </c>
      <c r="P55" s="49" t="s">
        <v>492</v>
      </c>
      <c r="Q55" s="49" t="s">
        <v>207</v>
      </c>
      <c r="R55" s="49" t="s">
        <v>219</v>
      </c>
      <c r="S55" s="49" t="s">
        <v>209</v>
      </c>
    </row>
    <row r="56" spans="1:19" x14ac:dyDescent="0.2">
      <c r="A56" s="49" t="s">
        <v>493</v>
      </c>
      <c r="B56" s="49" t="s">
        <v>494</v>
      </c>
      <c r="C56" s="50">
        <v>2012</v>
      </c>
      <c r="D56" s="49" t="s">
        <v>201</v>
      </c>
      <c r="E56" s="50">
        <v>142</v>
      </c>
      <c r="F56" s="51">
        <v>41671</v>
      </c>
      <c r="H56" s="50">
        <v>11</v>
      </c>
      <c r="I56" s="50">
        <v>17</v>
      </c>
      <c r="J56" s="50">
        <v>5</v>
      </c>
      <c r="K56" s="49" t="s">
        <v>495</v>
      </c>
      <c r="L56" s="49" t="s">
        <v>496</v>
      </c>
      <c r="M56" s="49" t="s">
        <v>497</v>
      </c>
      <c r="N56" s="49" t="s">
        <v>498</v>
      </c>
      <c r="O56" s="49" t="s">
        <v>499</v>
      </c>
      <c r="P56" s="49" t="s">
        <v>500</v>
      </c>
      <c r="Q56" s="49" t="s">
        <v>207</v>
      </c>
      <c r="R56" s="49" t="s">
        <v>219</v>
      </c>
      <c r="S56" s="49" t="s">
        <v>209</v>
      </c>
    </row>
    <row r="57" spans="1:19" x14ac:dyDescent="0.2">
      <c r="A57" s="49" t="s">
        <v>501</v>
      </c>
      <c r="B57" s="49" t="s">
        <v>502</v>
      </c>
      <c r="C57" s="50">
        <v>2012</v>
      </c>
      <c r="D57" s="49" t="s">
        <v>503</v>
      </c>
      <c r="E57" s="50">
        <v>104</v>
      </c>
      <c r="F57" s="51">
        <v>41732</v>
      </c>
      <c r="H57" s="50">
        <v>271</v>
      </c>
      <c r="I57" s="50">
        <v>280</v>
      </c>
      <c r="J57" s="50">
        <v>3</v>
      </c>
      <c r="K57" s="49" t="s">
        <v>504</v>
      </c>
      <c r="L57" s="49" t="s">
        <v>505</v>
      </c>
      <c r="M57" s="49" t="s">
        <v>506</v>
      </c>
      <c r="N57" s="49" t="s">
        <v>507</v>
      </c>
      <c r="O57" s="49" t="s">
        <v>508</v>
      </c>
      <c r="P57" s="49" t="s">
        <v>509</v>
      </c>
      <c r="Q57" s="49" t="s">
        <v>207</v>
      </c>
      <c r="R57" s="49" t="s">
        <v>219</v>
      </c>
      <c r="S57" s="49" t="s">
        <v>209</v>
      </c>
    </row>
    <row r="58" spans="1:19" x14ac:dyDescent="0.2">
      <c r="A58" s="49" t="s">
        <v>510</v>
      </c>
      <c r="B58" s="49" t="s">
        <v>511</v>
      </c>
      <c r="C58" s="50">
        <v>2012</v>
      </c>
      <c r="D58" s="49" t="s">
        <v>512</v>
      </c>
      <c r="E58" s="50">
        <v>171</v>
      </c>
      <c r="F58" s="51">
        <v>24</v>
      </c>
      <c r="H58" s="50">
        <v>621</v>
      </c>
      <c r="J58" s="50">
        <v>5</v>
      </c>
      <c r="K58" s="49" t="s">
        <v>513</v>
      </c>
      <c r="L58" s="49" t="s">
        <v>514</v>
      </c>
      <c r="N58" s="49" t="s">
        <v>515</v>
      </c>
      <c r="O58" s="49" t="s">
        <v>516</v>
      </c>
      <c r="P58" s="49" t="s">
        <v>517</v>
      </c>
      <c r="Q58" s="49" t="s">
        <v>207</v>
      </c>
      <c r="R58" s="49" t="s">
        <v>219</v>
      </c>
      <c r="S58" s="49" t="s">
        <v>209</v>
      </c>
    </row>
    <row r="59" spans="1:19" x14ac:dyDescent="0.2">
      <c r="A59" s="49" t="s">
        <v>518</v>
      </c>
      <c r="B59" s="49" t="s">
        <v>519</v>
      </c>
      <c r="C59" s="50">
        <v>2012</v>
      </c>
      <c r="D59" s="49" t="s">
        <v>520</v>
      </c>
      <c r="E59" s="50">
        <v>54</v>
      </c>
      <c r="F59" s="51"/>
      <c r="H59" s="50">
        <v>32</v>
      </c>
      <c r="J59" s="50">
        <v>6</v>
      </c>
      <c r="K59" s="49" t="s">
        <v>521</v>
      </c>
      <c r="L59" s="49" t="s">
        <v>522</v>
      </c>
      <c r="N59" s="49" t="s">
        <v>523</v>
      </c>
      <c r="O59" s="49" t="s">
        <v>524</v>
      </c>
      <c r="Q59" s="49" t="s">
        <v>207</v>
      </c>
      <c r="R59" s="49" t="s">
        <v>219</v>
      </c>
      <c r="S59" s="49" t="s">
        <v>209</v>
      </c>
    </row>
    <row r="60" spans="1:19" x14ac:dyDescent="0.2">
      <c r="A60" s="49" t="s">
        <v>525</v>
      </c>
      <c r="B60" s="49" t="s">
        <v>526</v>
      </c>
      <c r="C60" s="50">
        <v>2012</v>
      </c>
      <c r="D60" s="49" t="s">
        <v>527</v>
      </c>
      <c r="E60" s="50">
        <v>32</v>
      </c>
      <c r="F60" s="51">
        <v>10</v>
      </c>
      <c r="H60" s="50">
        <v>967</v>
      </c>
      <c r="I60" s="50">
        <v>974</v>
      </c>
      <c r="J60" s="50">
        <v>1</v>
      </c>
      <c r="K60" s="49" t="s">
        <v>528</v>
      </c>
      <c r="L60" s="49" t="s">
        <v>529</v>
      </c>
      <c r="M60" s="49" t="s">
        <v>530</v>
      </c>
      <c r="N60" s="49" t="s">
        <v>253</v>
      </c>
      <c r="O60" s="49" t="s">
        <v>531</v>
      </c>
      <c r="P60" s="49" t="s">
        <v>532</v>
      </c>
      <c r="Q60" s="49" t="s">
        <v>207</v>
      </c>
      <c r="R60" s="49" t="s">
        <v>219</v>
      </c>
      <c r="S60" s="49" t="s">
        <v>209</v>
      </c>
    </row>
    <row r="61" spans="1:19" x14ac:dyDescent="0.2">
      <c r="A61" s="49" t="s">
        <v>533</v>
      </c>
      <c r="B61" s="49" t="s">
        <v>534</v>
      </c>
      <c r="C61" s="50">
        <v>2012</v>
      </c>
      <c r="D61" s="49" t="s">
        <v>535</v>
      </c>
      <c r="E61" s="50">
        <v>143</v>
      </c>
      <c r="F61" s="51">
        <v>41700</v>
      </c>
      <c r="H61" s="50">
        <v>220</v>
      </c>
      <c r="I61" s="50">
        <v>225</v>
      </c>
      <c r="J61" s="50">
        <v>9</v>
      </c>
      <c r="K61" s="49" t="s">
        <v>536</v>
      </c>
      <c r="L61" s="49" t="s">
        <v>537</v>
      </c>
      <c r="M61" s="49" t="s">
        <v>538</v>
      </c>
      <c r="N61" s="49" t="s">
        <v>253</v>
      </c>
      <c r="O61" s="49" t="s">
        <v>539</v>
      </c>
      <c r="P61" s="49" t="s">
        <v>540</v>
      </c>
      <c r="Q61" s="49" t="s">
        <v>207</v>
      </c>
      <c r="R61" s="49" t="s">
        <v>219</v>
      </c>
      <c r="S61" s="49" t="s">
        <v>209</v>
      </c>
    </row>
    <row r="62" spans="1:19" x14ac:dyDescent="0.2">
      <c r="A62" s="49" t="s">
        <v>541</v>
      </c>
      <c r="B62" s="49" t="s">
        <v>542</v>
      </c>
      <c r="C62" s="50">
        <v>2012</v>
      </c>
      <c r="D62" s="49" t="s">
        <v>543</v>
      </c>
      <c r="E62" s="50">
        <v>194</v>
      </c>
      <c r="F62" s="51">
        <v>1</v>
      </c>
      <c r="H62" s="50">
        <v>77</v>
      </c>
      <c r="I62" s="50">
        <v>83</v>
      </c>
      <c r="J62" s="50">
        <v>3</v>
      </c>
      <c r="K62" s="49" t="s">
        <v>544</v>
      </c>
      <c r="L62" s="49" t="s">
        <v>545</v>
      </c>
      <c r="M62" s="49" t="s">
        <v>546</v>
      </c>
      <c r="N62" s="49" t="s">
        <v>547</v>
      </c>
      <c r="O62" s="49" t="s">
        <v>548</v>
      </c>
      <c r="P62" s="49" t="s">
        <v>549</v>
      </c>
      <c r="Q62" s="49" t="s">
        <v>207</v>
      </c>
      <c r="R62" s="49" t="s">
        <v>219</v>
      </c>
      <c r="S62" s="49" t="s">
        <v>209</v>
      </c>
    </row>
    <row r="63" spans="1:19" x14ac:dyDescent="0.2">
      <c r="A63" s="49" t="s">
        <v>550</v>
      </c>
      <c r="B63" s="49" t="s">
        <v>551</v>
      </c>
      <c r="C63" s="50">
        <v>2012</v>
      </c>
      <c r="D63" s="49" t="s">
        <v>266</v>
      </c>
      <c r="E63" s="50">
        <v>21</v>
      </c>
      <c r="F63" s="51">
        <v>2</v>
      </c>
      <c r="H63" s="50">
        <v>257</v>
      </c>
      <c r="I63" s="50">
        <v>271</v>
      </c>
      <c r="J63" s="50">
        <v>4</v>
      </c>
      <c r="K63" s="49" t="s">
        <v>552</v>
      </c>
      <c r="L63" s="49" t="s">
        <v>553</v>
      </c>
      <c r="M63" s="49" t="s">
        <v>554</v>
      </c>
      <c r="N63" s="49" t="s">
        <v>555</v>
      </c>
      <c r="O63" s="49" t="s">
        <v>556</v>
      </c>
      <c r="P63" s="49" t="s">
        <v>557</v>
      </c>
      <c r="Q63" s="49" t="s">
        <v>207</v>
      </c>
      <c r="R63" s="49" t="s">
        <v>219</v>
      </c>
      <c r="S63" s="49" t="s">
        <v>209</v>
      </c>
    </row>
    <row r="64" spans="1:19" x14ac:dyDescent="0.2">
      <c r="A64" s="49" t="s">
        <v>558</v>
      </c>
      <c r="B64" s="49" t="s">
        <v>559</v>
      </c>
      <c r="C64" s="50">
        <v>2012</v>
      </c>
      <c r="D64" s="49" t="s">
        <v>535</v>
      </c>
      <c r="E64" s="50">
        <v>143</v>
      </c>
      <c r="F64" s="51">
        <v>41700</v>
      </c>
      <c r="H64" s="50">
        <v>116</v>
      </c>
      <c r="I64" s="50">
        <v>131</v>
      </c>
      <c r="J64" s="50">
        <v>10</v>
      </c>
      <c r="K64" s="49" t="s">
        <v>560</v>
      </c>
      <c r="L64" s="49" t="s">
        <v>561</v>
      </c>
      <c r="M64" s="49" t="s">
        <v>562</v>
      </c>
      <c r="N64" s="49" t="s">
        <v>216</v>
      </c>
      <c r="O64" s="49" t="s">
        <v>563</v>
      </c>
      <c r="P64" s="49" t="s">
        <v>564</v>
      </c>
      <c r="Q64" s="49" t="s">
        <v>207</v>
      </c>
      <c r="R64" s="49" t="s">
        <v>294</v>
      </c>
      <c r="S64" s="49" t="s">
        <v>209</v>
      </c>
    </row>
    <row r="65" spans="1:19" x14ac:dyDescent="0.2">
      <c r="A65" s="49" t="s">
        <v>565</v>
      </c>
      <c r="B65" s="49" t="s">
        <v>566</v>
      </c>
      <c r="C65" s="50">
        <v>2012</v>
      </c>
      <c r="D65" s="49" t="s">
        <v>222</v>
      </c>
      <c r="E65" s="50">
        <v>90</v>
      </c>
      <c r="F65" s="51">
        <v>9</v>
      </c>
      <c r="H65" s="50">
        <v>3213</v>
      </c>
      <c r="I65" s="50">
        <v>3219</v>
      </c>
      <c r="K65" s="49" t="s">
        <v>567</v>
      </c>
      <c r="L65" s="49" t="s">
        <v>568</v>
      </c>
      <c r="M65" s="49" t="s">
        <v>569</v>
      </c>
      <c r="N65" s="49" t="s">
        <v>570</v>
      </c>
      <c r="O65" s="49" t="s">
        <v>571</v>
      </c>
      <c r="P65" s="49" t="s">
        <v>572</v>
      </c>
      <c r="Q65" s="49" t="s">
        <v>207</v>
      </c>
      <c r="R65" s="49" t="s">
        <v>219</v>
      </c>
      <c r="S65" s="49" t="s">
        <v>209</v>
      </c>
    </row>
    <row r="66" spans="1:19" x14ac:dyDescent="0.2">
      <c r="A66" s="49" t="s">
        <v>573</v>
      </c>
      <c r="B66" s="49" t="s">
        <v>574</v>
      </c>
      <c r="C66" s="50">
        <v>2012</v>
      </c>
      <c r="D66" s="49" t="s">
        <v>575</v>
      </c>
      <c r="E66" s="50">
        <v>53</v>
      </c>
      <c r="F66" s="51">
        <v>4</v>
      </c>
      <c r="H66" s="50">
        <v>449</v>
      </c>
      <c r="I66" s="50">
        <v>456</v>
      </c>
      <c r="J66" s="50">
        <v>5</v>
      </c>
      <c r="K66" s="49" t="s">
        <v>576</v>
      </c>
      <c r="L66" s="49" t="s">
        <v>577</v>
      </c>
      <c r="M66" s="49" t="s">
        <v>578</v>
      </c>
      <c r="N66" s="49" t="s">
        <v>579</v>
      </c>
      <c r="O66" s="49" t="s">
        <v>580</v>
      </c>
      <c r="P66" s="49" t="s">
        <v>581</v>
      </c>
      <c r="Q66" s="49" t="s">
        <v>207</v>
      </c>
      <c r="R66" s="49" t="s">
        <v>219</v>
      </c>
      <c r="S66" s="49" t="s">
        <v>209</v>
      </c>
    </row>
    <row r="67" spans="1:19" x14ac:dyDescent="0.2">
      <c r="A67" s="49" t="s">
        <v>582</v>
      </c>
      <c r="B67" s="49" t="s">
        <v>583</v>
      </c>
      <c r="C67" s="50">
        <v>2012</v>
      </c>
      <c r="D67" s="49" t="s">
        <v>457</v>
      </c>
      <c r="E67" s="50">
        <v>106</v>
      </c>
      <c r="F67" s="51">
        <v>5</v>
      </c>
      <c r="H67" s="50">
        <v>638</v>
      </c>
      <c r="I67" s="50">
        <v>644</v>
      </c>
      <c r="J67" s="50">
        <v>7</v>
      </c>
      <c r="K67" s="49" t="s">
        <v>584</v>
      </c>
      <c r="L67" s="49" t="s">
        <v>585</v>
      </c>
      <c r="M67" s="49" t="s">
        <v>586</v>
      </c>
      <c r="N67" s="49" t="s">
        <v>587</v>
      </c>
      <c r="O67" s="49" t="s">
        <v>588</v>
      </c>
      <c r="P67" s="49" t="s">
        <v>589</v>
      </c>
      <c r="Q67" s="49" t="s">
        <v>207</v>
      </c>
      <c r="R67" s="49" t="s">
        <v>219</v>
      </c>
      <c r="S67" s="49" t="s">
        <v>209</v>
      </c>
    </row>
    <row r="68" spans="1:19" x14ac:dyDescent="0.2">
      <c r="A68" s="49" t="s">
        <v>590</v>
      </c>
      <c r="B68" s="49" t="s">
        <v>591</v>
      </c>
      <c r="C68" s="50">
        <v>2011</v>
      </c>
      <c r="D68" s="49" t="s">
        <v>201</v>
      </c>
      <c r="E68" s="50">
        <v>133</v>
      </c>
      <c r="F68" s="51">
        <v>41671</v>
      </c>
      <c r="H68" s="50">
        <v>18</v>
      </c>
      <c r="I68" s="50">
        <v>25</v>
      </c>
      <c r="J68" s="50">
        <v>12</v>
      </c>
      <c r="K68" s="49" t="s">
        <v>592</v>
      </c>
      <c r="L68" s="49" t="s">
        <v>593</v>
      </c>
      <c r="M68" s="49" t="s">
        <v>594</v>
      </c>
      <c r="N68" s="49" t="s">
        <v>595</v>
      </c>
      <c r="O68" s="49" t="s">
        <v>596</v>
      </c>
      <c r="P68" s="49" t="s">
        <v>597</v>
      </c>
      <c r="Q68" s="49" t="s">
        <v>207</v>
      </c>
      <c r="R68" s="49" t="s">
        <v>219</v>
      </c>
      <c r="S68" s="49" t="s">
        <v>209</v>
      </c>
    </row>
    <row r="69" spans="1:19" x14ac:dyDescent="0.2">
      <c r="A69" s="49" t="s">
        <v>598</v>
      </c>
      <c r="B69" s="49" t="s">
        <v>599</v>
      </c>
      <c r="C69" s="50">
        <v>2011</v>
      </c>
      <c r="D69" s="49" t="s">
        <v>266</v>
      </c>
      <c r="E69" s="50">
        <v>20</v>
      </c>
      <c r="F69" s="51">
        <v>3</v>
      </c>
      <c r="H69" s="50">
        <v>452</v>
      </c>
      <c r="K69" s="49" t="s">
        <v>600</v>
      </c>
      <c r="L69" s="49" t="s">
        <v>601</v>
      </c>
      <c r="N69" s="49" t="s">
        <v>602</v>
      </c>
      <c r="O69" s="49" t="s">
        <v>603</v>
      </c>
      <c r="Q69" s="49" t="s">
        <v>207</v>
      </c>
      <c r="R69" s="49" t="s">
        <v>604</v>
      </c>
      <c r="S69" s="49" t="s">
        <v>209</v>
      </c>
    </row>
    <row r="70" spans="1:19" x14ac:dyDescent="0.2">
      <c r="A70" s="49" t="s">
        <v>605</v>
      </c>
      <c r="B70" s="49" t="s">
        <v>606</v>
      </c>
      <c r="C70" s="50">
        <v>2011</v>
      </c>
      <c r="D70" s="49" t="s">
        <v>535</v>
      </c>
      <c r="E70" s="50">
        <v>139</v>
      </c>
      <c r="F70" s="51">
        <v>41671</v>
      </c>
      <c r="H70" s="50">
        <v>172</v>
      </c>
      <c r="I70" s="50">
        <v>185</v>
      </c>
      <c r="J70" s="50">
        <v>3</v>
      </c>
      <c r="K70" s="49" t="s">
        <v>607</v>
      </c>
      <c r="L70" s="49" t="s">
        <v>608</v>
      </c>
      <c r="M70" s="49" t="s">
        <v>609</v>
      </c>
      <c r="N70" s="49" t="s">
        <v>253</v>
      </c>
      <c r="O70" s="49" t="s">
        <v>610</v>
      </c>
      <c r="P70" s="49" t="s">
        <v>611</v>
      </c>
      <c r="Q70" s="49" t="s">
        <v>207</v>
      </c>
      <c r="R70" s="49" t="s">
        <v>219</v>
      </c>
      <c r="S70" s="49" t="s">
        <v>209</v>
      </c>
    </row>
    <row r="71" spans="1:19" x14ac:dyDescent="0.2">
      <c r="A71" s="49" t="s">
        <v>612</v>
      </c>
      <c r="B71" s="49" t="s">
        <v>613</v>
      </c>
      <c r="C71" s="50">
        <v>2011</v>
      </c>
      <c r="D71" s="49" t="s">
        <v>266</v>
      </c>
      <c r="E71" s="50">
        <v>20</v>
      </c>
      <c r="F71" s="51">
        <v>3</v>
      </c>
      <c r="H71" s="50">
        <v>439</v>
      </c>
      <c r="I71" s="50">
        <v>449</v>
      </c>
      <c r="J71" s="50">
        <v>6</v>
      </c>
      <c r="K71" s="49" t="s">
        <v>614</v>
      </c>
      <c r="L71" s="49" t="s">
        <v>615</v>
      </c>
      <c r="M71" s="49" t="s">
        <v>616</v>
      </c>
      <c r="N71" s="49" t="s">
        <v>617</v>
      </c>
      <c r="O71" s="49" t="s">
        <v>618</v>
      </c>
      <c r="Q71" s="49" t="s">
        <v>207</v>
      </c>
      <c r="R71" s="49" t="s">
        <v>219</v>
      </c>
      <c r="S71" s="49" t="s">
        <v>209</v>
      </c>
    </row>
    <row r="72" spans="1:19" x14ac:dyDescent="0.2">
      <c r="A72" s="49" t="s">
        <v>619</v>
      </c>
      <c r="B72" s="49" t="s">
        <v>620</v>
      </c>
      <c r="C72" s="50">
        <v>2011</v>
      </c>
      <c r="D72" s="49" t="s">
        <v>212</v>
      </c>
      <c r="E72" s="50">
        <v>66</v>
      </c>
      <c r="F72" s="51">
        <v>9</v>
      </c>
      <c r="H72" s="50">
        <v>349</v>
      </c>
      <c r="I72" s="50">
        <v>354</v>
      </c>
      <c r="J72" s="50">
        <v>2</v>
      </c>
      <c r="K72" s="49" t="s">
        <v>621</v>
      </c>
      <c r="L72" s="49" t="s">
        <v>622</v>
      </c>
      <c r="M72" s="49" t="s">
        <v>623</v>
      </c>
      <c r="N72" s="49" t="s">
        <v>253</v>
      </c>
      <c r="O72" s="49" t="s">
        <v>624</v>
      </c>
      <c r="Q72" s="49" t="s">
        <v>218</v>
      </c>
      <c r="R72" s="49" t="s">
        <v>219</v>
      </c>
      <c r="S72" s="49" t="s">
        <v>209</v>
      </c>
    </row>
    <row r="73" spans="1:19" x14ac:dyDescent="0.2">
      <c r="A73" s="49" t="s">
        <v>625</v>
      </c>
      <c r="B73" s="49" t="s">
        <v>626</v>
      </c>
      <c r="C73" s="50">
        <v>2011</v>
      </c>
      <c r="D73" s="49" t="s">
        <v>457</v>
      </c>
      <c r="E73" s="50">
        <v>104</v>
      </c>
      <c r="F73" s="51">
        <v>5</v>
      </c>
      <c r="H73" s="50">
        <v>728</v>
      </c>
      <c r="I73" s="50">
        <v>737</v>
      </c>
      <c r="J73" s="50">
        <v>12</v>
      </c>
      <c r="K73" s="49" t="s">
        <v>627</v>
      </c>
      <c r="L73" s="49" t="s">
        <v>628</v>
      </c>
      <c r="M73" s="49" t="s">
        <v>629</v>
      </c>
      <c r="N73" s="49" t="s">
        <v>630</v>
      </c>
      <c r="O73" s="49" t="s">
        <v>631</v>
      </c>
      <c r="P73" s="49" t="s">
        <v>632</v>
      </c>
      <c r="Q73" s="49" t="s">
        <v>207</v>
      </c>
      <c r="R73" s="49" t="s">
        <v>219</v>
      </c>
      <c r="S73" s="49" t="s">
        <v>209</v>
      </c>
    </row>
    <row r="74" spans="1:19" x14ac:dyDescent="0.2">
      <c r="A74" s="49" t="s">
        <v>633</v>
      </c>
      <c r="B74" s="49" t="s">
        <v>634</v>
      </c>
      <c r="C74" s="50">
        <v>2011</v>
      </c>
      <c r="D74" s="49" t="s">
        <v>201</v>
      </c>
      <c r="E74" s="50">
        <v>134</v>
      </c>
      <c r="F74" s="51">
        <v>41732</v>
      </c>
      <c r="H74" s="50">
        <v>100</v>
      </c>
      <c r="I74" s="50">
        <v>108</v>
      </c>
      <c r="J74" s="50">
        <v>2</v>
      </c>
      <c r="K74" s="49" t="s">
        <v>635</v>
      </c>
      <c r="L74" s="49" t="s">
        <v>636</v>
      </c>
      <c r="M74" s="49" t="s">
        <v>637</v>
      </c>
      <c r="N74" s="49" t="s">
        <v>638</v>
      </c>
      <c r="O74" s="49" t="s">
        <v>639</v>
      </c>
      <c r="P74" s="49" t="s">
        <v>640</v>
      </c>
      <c r="Q74" s="49" t="s">
        <v>207</v>
      </c>
      <c r="R74" s="49" t="s">
        <v>219</v>
      </c>
      <c r="S74" s="49" t="s">
        <v>209</v>
      </c>
    </row>
    <row r="75" spans="1:19" x14ac:dyDescent="0.2">
      <c r="A75" s="49" t="s">
        <v>641</v>
      </c>
      <c r="B75" s="49" t="s">
        <v>642</v>
      </c>
      <c r="C75" s="50">
        <v>2011</v>
      </c>
      <c r="D75" s="49" t="s">
        <v>249</v>
      </c>
      <c r="E75" s="50">
        <v>5</v>
      </c>
      <c r="F75" s="51">
        <v>8</v>
      </c>
      <c r="H75" s="50">
        <v>1237</v>
      </c>
      <c r="I75" s="50">
        <v>1246</v>
      </c>
      <c r="J75" s="50">
        <v>6</v>
      </c>
      <c r="K75" s="49" t="s">
        <v>643</v>
      </c>
      <c r="L75" s="49" t="s">
        <v>644</v>
      </c>
      <c r="M75" s="49" t="s">
        <v>645</v>
      </c>
      <c r="N75" s="49" t="s">
        <v>253</v>
      </c>
      <c r="O75" s="49" t="s">
        <v>646</v>
      </c>
      <c r="P75" s="49" t="s">
        <v>647</v>
      </c>
      <c r="Q75" s="49" t="s">
        <v>207</v>
      </c>
      <c r="R75" s="49" t="s">
        <v>219</v>
      </c>
      <c r="S75" s="49" t="s">
        <v>209</v>
      </c>
    </row>
    <row r="76" spans="1:19" x14ac:dyDescent="0.2">
      <c r="A76" s="49" t="s">
        <v>648</v>
      </c>
      <c r="B76" s="49" t="s">
        <v>649</v>
      </c>
      <c r="C76" s="50">
        <v>2011</v>
      </c>
      <c r="D76" s="49" t="s">
        <v>201</v>
      </c>
      <c r="E76" s="50">
        <v>135</v>
      </c>
      <c r="F76" s="51">
        <v>3</v>
      </c>
      <c r="H76" s="50">
        <v>179</v>
      </c>
      <c r="I76" s="50">
        <v>191</v>
      </c>
      <c r="J76" s="50">
        <v>13</v>
      </c>
      <c r="K76" s="49" t="s">
        <v>650</v>
      </c>
      <c r="L76" s="49" t="s">
        <v>651</v>
      </c>
      <c r="M76" s="49" t="s">
        <v>652</v>
      </c>
      <c r="N76" s="49" t="s">
        <v>653</v>
      </c>
      <c r="O76" s="49" t="s">
        <v>654</v>
      </c>
      <c r="P76" s="49" t="s">
        <v>655</v>
      </c>
      <c r="Q76" s="49" t="s">
        <v>207</v>
      </c>
      <c r="R76" s="49" t="s">
        <v>294</v>
      </c>
      <c r="S76" s="49" t="s">
        <v>209</v>
      </c>
    </row>
    <row r="77" spans="1:19" x14ac:dyDescent="0.2">
      <c r="A77" s="49" t="s">
        <v>656</v>
      </c>
      <c r="B77" s="49" t="s">
        <v>657</v>
      </c>
      <c r="C77" s="50">
        <v>2011</v>
      </c>
      <c r="D77" s="49" t="s">
        <v>201</v>
      </c>
      <c r="E77" s="50">
        <v>134</v>
      </c>
      <c r="F77" s="51">
        <v>41671</v>
      </c>
      <c r="H77" s="50">
        <v>1</v>
      </c>
      <c r="I77" s="50">
        <v>9</v>
      </c>
      <c r="J77" s="50">
        <v>11</v>
      </c>
      <c r="K77" s="49" t="s">
        <v>658</v>
      </c>
      <c r="L77" s="49" t="s">
        <v>659</v>
      </c>
      <c r="M77" s="49" t="s">
        <v>660</v>
      </c>
      <c r="N77" s="49" t="s">
        <v>661</v>
      </c>
      <c r="O77" s="49" t="s">
        <v>662</v>
      </c>
      <c r="P77" s="49" t="s">
        <v>663</v>
      </c>
      <c r="Q77" s="49" t="s">
        <v>207</v>
      </c>
      <c r="R77" s="49" t="s">
        <v>294</v>
      </c>
      <c r="S77" s="49" t="s">
        <v>209</v>
      </c>
    </row>
    <row r="78" spans="1:19" x14ac:dyDescent="0.2">
      <c r="A78" s="49" t="s">
        <v>664</v>
      </c>
      <c r="B78" s="49" t="s">
        <v>665</v>
      </c>
      <c r="C78" s="50">
        <v>2011</v>
      </c>
      <c r="D78" s="49" t="s">
        <v>266</v>
      </c>
      <c r="E78" s="50">
        <v>20</v>
      </c>
      <c r="F78" s="51">
        <v>4</v>
      </c>
      <c r="H78" s="50">
        <v>641</v>
      </c>
      <c r="I78" s="50">
        <v>649</v>
      </c>
      <c r="J78" s="50">
        <v>1</v>
      </c>
      <c r="K78" s="49" t="s">
        <v>666</v>
      </c>
      <c r="L78" s="49" t="s">
        <v>667</v>
      </c>
      <c r="M78" s="49" t="s">
        <v>668</v>
      </c>
      <c r="N78" s="49" t="s">
        <v>669</v>
      </c>
      <c r="O78" s="49" t="s">
        <v>670</v>
      </c>
      <c r="Q78" s="49" t="s">
        <v>207</v>
      </c>
      <c r="R78" s="49" t="s">
        <v>219</v>
      </c>
      <c r="S78" s="49" t="s">
        <v>209</v>
      </c>
    </row>
    <row r="79" spans="1:19" x14ac:dyDescent="0.2">
      <c r="A79" s="49" t="s">
        <v>671</v>
      </c>
      <c r="B79" s="49" t="s">
        <v>672</v>
      </c>
      <c r="C79" s="50">
        <v>2011</v>
      </c>
      <c r="D79" s="49" t="s">
        <v>249</v>
      </c>
      <c r="E79" s="50">
        <v>5</v>
      </c>
      <c r="F79" s="51">
        <v>4</v>
      </c>
      <c r="H79" s="50">
        <v>601</v>
      </c>
      <c r="I79" s="50">
        <v>607</v>
      </c>
      <c r="J79" s="50">
        <v>5</v>
      </c>
      <c r="K79" s="49" t="s">
        <v>673</v>
      </c>
      <c r="L79" s="49" t="s">
        <v>674</v>
      </c>
      <c r="M79" s="49" t="s">
        <v>675</v>
      </c>
      <c r="N79" s="49" t="s">
        <v>216</v>
      </c>
      <c r="O79" s="49" t="s">
        <v>676</v>
      </c>
      <c r="P79" s="49" t="s">
        <v>677</v>
      </c>
      <c r="Q79" s="49" t="s">
        <v>207</v>
      </c>
      <c r="R79" s="49" t="s">
        <v>219</v>
      </c>
      <c r="S79" s="49" t="s">
        <v>209</v>
      </c>
    </row>
    <row r="80" spans="1:19" x14ac:dyDescent="0.2">
      <c r="A80" s="49" t="s">
        <v>678</v>
      </c>
      <c r="B80" s="49" t="s">
        <v>679</v>
      </c>
      <c r="C80" s="50">
        <v>2011</v>
      </c>
      <c r="D80" s="49" t="s">
        <v>249</v>
      </c>
      <c r="E80" s="50">
        <v>5</v>
      </c>
      <c r="F80" s="51">
        <v>5</v>
      </c>
      <c r="H80" s="50">
        <v>767</v>
      </c>
      <c r="I80" s="50">
        <v>775</v>
      </c>
      <c r="J80" s="50">
        <v>7</v>
      </c>
      <c r="K80" s="49" t="s">
        <v>680</v>
      </c>
      <c r="L80" s="49" t="s">
        <v>681</v>
      </c>
      <c r="M80" s="49" t="s">
        <v>682</v>
      </c>
      <c r="N80" s="49" t="s">
        <v>216</v>
      </c>
      <c r="O80" s="49" t="s">
        <v>683</v>
      </c>
      <c r="P80" s="49" t="s">
        <v>684</v>
      </c>
      <c r="Q80" s="49" t="s">
        <v>207</v>
      </c>
      <c r="R80" s="49" t="s">
        <v>219</v>
      </c>
      <c r="S80" s="49" t="s">
        <v>209</v>
      </c>
    </row>
    <row r="81" spans="1:19" x14ac:dyDescent="0.2">
      <c r="A81" s="49" t="s">
        <v>685</v>
      </c>
      <c r="B81" s="49" t="s">
        <v>686</v>
      </c>
      <c r="C81" s="50">
        <v>2010</v>
      </c>
      <c r="D81" s="49" t="s">
        <v>543</v>
      </c>
      <c r="E81" s="50">
        <v>184</v>
      </c>
      <c r="F81" s="51">
        <v>3</v>
      </c>
      <c r="H81" s="50">
        <v>303</v>
      </c>
      <c r="I81" s="50">
        <v>307</v>
      </c>
      <c r="J81" s="50">
        <v>10</v>
      </c>
      <c r="K81" s="49" t="s">
        <v>687</v>
      </c>
      <c r="L81" s="49" t="s">
        <v>688</v>
      </c>
      <c r="M81" s="49" t="s">
        <v>689</v>
      </c>
      <c r="N81" s="49" t="s">
        <v>690</v>
      </c>
      <c r="O81" s="49" t="s">
        <v>691</v>
      </c>
      <c r="P81" s="49" t="s">
        <v>692</v>
      </c>
      <c r="Q81" s="49" t="s">
        <v>207</v>
      </c>
      <c r="R81" s="49" t="s">
        <v>219</v>
      </c>
      <c r="S81" s="49" t="s">
        <v>209</v>
      </c>
    </row>
    <row r="82" spans="1:19" x14ac:dyDescent="0.2">
      <c r="A82" s="49" t="s">
        <v>693</v>
      </c>
      <c r="B82" s="49" t="s">
        <v>694</v>
      </c>
      <c r="C82" s="50">
        <v>2010</v>
      </c>
      <c r="D82" s="49" t="s">
        <v>543</v>
      </c>
      <c r="E82" s="50">
        <v>186</v>
      </c>
      <c r="F82" s="51">
        <v>2</v>
      </c>
      <c r="H82" s="50">
        <v>131</v>
      </c>
      <c r="I82" s="50">
        <v>132</v>
      </c>
      <c r="J82" s="50">
        <v>1</v>
      </c>
      <c r="K82" s="49" t="s">
        <v>695</v>
      </c>
      <c r="L82" s="49" t="s">
        <v>696</v>
      </c>
      <c r="N82" s="49" t="s">
        <v>697</v>
      </c>
      <c r="O82" s="49" t="s">
        <v>698</v>
      </c>
      <c r="P82" s="49" t="s">
        <v>699</v>
      </c>
      <c r="Q82" s="49" t="s">
        <v>207</v>
      </c>
      <c r="R82" s="49" t="s">
        <v>700</v>
      </c>
      <c r="S82" s="49" t="s">
        <v>209</v>
      </c>
    </row>
    <row r="83" spans="1:19" x14ac:dyDescent="0.2">
      <c r="A83" s="49" t="s">
        <v>701</v>
      </c>
      <c r="B83" s="49" t="s">
        <v>702</v>
      </c>
      <c r="C83" s="50">
        <v>2010</v>
      </c>
      <c r="D83" s="49" t="s">
        <v>543</v>
      </c>
      <c r="E83" s="50">
        <v>186</v>
      </c>
      <c r="F83" s="51">
        <v>2</v>
      </c>
      <c r="H83" s="50">
        <v>137</v>
      </c>
      <c r="I83" s="50">
        <v>147</v>
      </c>
      <c r="J83" s="50">
        <v>34</v>
      </c>
      <c r="K83" s="49" t="s">
        <v>703</v>
      </c>
      <c r="L83" s="49" t="s">
        <v>704</v>
      </c>
      <c r="M83" s="49" t="s">
        <v>705</v>
      </c>
      <c r="N83" s="49" t="s">
        <v>706</v>
      </c>
      <c r="O83" s="49" t="s">
        <v>707</v>
      </c>
      <c r="P83" s="49" t="s">
        <v>708</v>
      </c>
      <c r="Q83" s="49" t="s">
        <v>207</v>
      </c>
      <c r="R83" s="49" t="s">
        <v>294</v>
      </c>
      <c r="S83" s="49" t="s">
        <v>209</v>
      </c>
    </row>
    <row r="84" spans="1:19" x14ac:dyDescent="0.2">
      <c r="A84" s="49" t="s">
        <v>709</v>
      </c>
      <c r="B84" s="49" t="s">
        <v>710</v>
      </c>
      <c r="C84" s="50">
        <v>2010</v>
      </c>
      <c r="D84" s="49" t="s">
        <v>535</v>
      </c>
      <c r="E84" s="50">
        <v>129</v>
      </c>
      <c r="F84" s="51">
        <v>41699</v>
      </c>
      <c r="H84" s="50">
        <v>151</v>
      </c>
      <c r="I84" s="50">
        <v>158</v>
      </c>
      <c r="J84" s="50">
        <v>10</v>
      </c>
      <c r="K84" s="49" t="s">
        <v>711</v>
      </c>
      <c r="L84" s="49" t="s">
        <v>712</v>
      </c>
      <c r="M84" s="49" t="s">
        <v>713</v>
      </c>
      <c r="N84" s="49" t="s">
        <v>253</v>
      </c>
      <c r="O84" s="49" t="s">
        <v>714</v>
      </c>
      <c r="P84" s="49" t="s">
        <v>715</v>
      </c>
      <c r="Q84" s="49" t="s">
        <v>207</v>
      </c>
      <c r="R84" s="49" t="s">
        <v>219</v>
      </c>
      <c r="S84" s="49" t="s">
        <v>209</v>
      </c>
    </row>
    <row r="85" spans="1:19" x14ac:dyDescent="0.2">
      <c r="A85" s="49" t="s">
        <v>716</v>
      </c>
      <c r="B85" s="49" t="s">
        <v>717</v>
      </c>
      <c r="C85" s="50">
        <v>2009</v>
      </c>
      <c r="D85" s="49" t="s">
        <v>718</v>
      </c>
      <c r="E85" s="50">
        <v>89</v>
      </c>
      <c r="F85" s="51">
        <v>2</v>
      </c>
      <c r="H85" s="50">
        <v>187</v>
      </c>
      <c r="I85" s="50">
        <v>194</v>
      </c>
      <c r="K85" s="49" t="s">
        <v>719</v>
      </c>
      <c r="L85" s="49" t="s">
        <v>720</v>
      </c>
      <c r="M85" s="49" t="s">
        <v>721</v>
      </c>
      <c r="N85" s="49" t="s">
        <v>722</v>
      </c>
      <c r="O85" s="49" t="s">
        <v>723</v>
      </c>
      <c r="P85" s="49" t="s">
        <v>724</v>
      </c>
      <c r="Q85" s="49" t="s">
        <v>207</v>
      </c>
      <c r="R85" s="49" t="s">
        <v>219</v>
      </c>
      <c r="S85" s="49" t="s">
        <v>209</v>
      </c>
    </row>
    <row r="86" spans="1:19" x14ac:dyDescent="0.2">
      <c r="A86" s="49" t="s">
        <v>725</v>
      </c>
      <c r="B86" s="49" t="s">
        <v>726</v>
      </c>
      <c r="C86" s="50">
        <v>2009</v>
      </c>
      <c r="D86" s="49" t="s">
        <v>266</v>
      </c>
      <c r="E86" s="50">
        <v>18</v>
      </c>
      <c r="F86" s="51">
        <v>3</v>
      </c>
      <c r="H86" s="50">
        <v>263</v>
      </c>
      <c r="I86" s="50">
        <v>266</v>
      </c>
      <c r="J86" s="50">
        <v>1</v>
      </c>
      <c r="K86" s="49" t="s">
        <v>727</v>
      </c>
      <c r="L86" s="49" t="s">
        <v>728</v>
      </c>
      <c r="M86" s="49" t="s">
        <v>729</v>
      </c>
      <c r="N86" s="49" t="s">
        <v>730</v>
      </c>
      <c r="O86" s="49" t="s">
        <v>731</v>
      </c>
      <c r="Q86" s="49" t="s">
        <v>207</v>
      </c>
      <c r="R86" s="49" t="s">
        <v>219</v>
      </c>
      <c r="S86" s="49" t="s">
        <v>209</v>
      </c>
    </row>
    <row r="87" spans="1:19" x14ac:dyDescent="0.2">
      <c r="A87" s="49" t="s">
        <v>732</v>
      </c>
      <c r="B87" s="49" t="s">
        <v>733</v>
      </c>
      <c r="C87" s="50">
        <v>2009</v>
      </c>
      <c r="D87" s="49" t="s">
        <v>543</v>
      </c>
      <c r="E87" s="50">
        <v>182</v>
      </c>
      <c r="F87" s="51">
        <v>3</v>
      </c>
      <c r="H87" s="50">
        <v>378</v>
      </c>
      <c r="I87" s="50">
        <v>383</v>
      </c>
      <c r="J87" s="50">
        <v>14</v>
      </c>
      <c r="K87" s="49" t="s">
        <v>734</v>
      </c>
      <c r="L87" s="49" t="s">
        <v>735</v>
      </c>
      <c r="M87" s="49" t="s">
        <v>736</v>
      </c>
      <c r="N87" s="49" t="s">
        <v>737</v>
      </c>
      <c r="O87" s="49" t="s">
        <v>738</v>
      </c>
      <c r="P87" s="49" t="s">
        <v>739</v>
      </c>
      <c r="Q87" s="49" t="s">
        <v>207</v>
      </c>
      <c r="R87" s="49" t="s">
        <v>294</v>
      </c>
      <c r="S87" s="49" t="s">
        <v>209</v>
      </c>
    </row>
    <row r="88" spans="1:19" x14ac:dyDescent="0.2">
      <c r="A88" s="49" t="s">
        <v>272</v>
      </c>
      <c r="B88" s="49" t="s">
        <v>740</v>
      </c>
      <c r="C88" s="50">
        <v>2009</v>
      </c>
      <c r="D88" s="49" t="s">
        <v>222</v>
      </c>
      <c r="E88" s="50">
        <v>87</v>
      </c>
      <c r="F88" s="51">
        <v>4</v>
      </c>
      <c r="H88" s="50">
        <v>1479</v>
      </c>
      <c r="I88" s="50">
        <v>1492</v>
      </c>
      <c r="J88" s="50">
        <v>20</v>
      </c>
      <c r="K88" s="49" t="s">
        <v>741</v>
      </c>
      <c r="L88" s="49" t="s">
        <v>742</v>
      </c>
      <c r="M88" s="49" t="s">
        <v>743</v>
      </c>
      <c r="N88" s="49" t="s">
        <v>744</v>
      </c>
      <c r="O88" s="49" t="s">
        <v>745</v>
      </c>
      <c r="P88" s="49" t="s">
        <v>746</v>
      </c>
      <c r="Q88" s="49" t="s">
        <v>207</v>
      </c>
      <c r="R88" s="49" t="s">
        <v>219</v>
      </c>
      <c r="S88" s="49" t="s">
        <v>209</v>
      </c>
    </row>
    <row r="89" spans="1:19" x14ac:dyDescent="0.2">
      <c r="A89" s="49" t="s">
        <v>747</v>
      </c>
      <c r="B89" s="49" t="s">
        <v>748</v>
      </c>
      <c r="C89" s="50">
        <v>2009</v>
      </c>
      <c r="D89" s="49" t="s">
        <v>749</v>
      </c>
      <c r="E89" s="50">
        <v>8</v>
      </c>
      <c r="F89" s="51">
        <v>4</v>
      </c>
      <c r="H89" s="50">
        <v>608</v>
      </c>
      <c r="I89" s="50">
        <v>611</v>
      </c>
      <c r="J89" s="50">
        <v>1</v>
      </c>
      <c r="K89" s="49" t="s">
        <v>750</v>
      </c>
      <c r="L89" s="49" t="s">
        <v>751</v>
      </c>
      <c r="M89" s="49" t="s">
        <v>752</v>
      </c>
      <c r="O89" s="49" t="s">
        <v>753</v>
      </c>
      <c r="Q89" s="49" t="s">
        <v>207</v>
      </c>
      <c r="R89" s="49" t="s">
        <v>219</v>
      </c>
      <c r="S89" s="49" t="s">
        <v>209</v>
      </c>
    </row>
    <row r="90" spans="1:19" x14ac:dyDescent="0.2">
      <c r="A90" s="49" t="s">
        <v>754</v>
      </c>
      <c r="B90" s="49" t="s">
        <v>755</v>
      </c>
      <c r="C90" s="50">
        <v>2009</v>
      </c>
      <c r="D90" s="49" t="s">
        <v>201</v>
      </c>
      <c r="E90" s="50">
        <v>118</v>
      </c>
      <c r="F90" s="51">
        <v>41671</v>
      </c>
      <c r="H90" s="50">
        <v>42</v>
      </c>
      <c r="I90" s="50">
        <v>53</v>
      </c>
      <c r="J90" s="50">
        <v>13</v>
      </c>
      <c r="K90" s="49" t="s">
        <v>756</v>
      </c>
      <c r="L90" s="49" t="s">
        <v>757</v>
      </c>
      <c r="M90" s="49" t="s">
        <v>758</v>
      </c>
      <c r="N90" s="49" t="s">
        <v>759</v>
      </c>
      <c r="O90" s="49" t="s">
        <v>760</v>
      </c>
      <c r="P90" s="49" t="s">
        <v>761</v>
      </c>
      <c r="Q90" s="49" t="s">
        <v>207</v>
      </c>
      <c r="R90" s="49" t="s">
        <v>219</v>
      </c>
      <c r="S90" s="49" t="s">
        <v>209</v>
      </c>
    </row>
    <row r="91" spans="1:19" x14ac:dyDescent="0.2">
      <c r="A91" s="49" t="s">
        <v>762</v>
      </c>
      <c r="B91" s="49" t="s">
        <v>763</v>
      </c>
      <c r="C91" s="50">
        <v>2009</v>
      </c>
      <c r="D91" s="49" t="s">
        <v>764</v>
      </c>
      <c r="E91" s="50">
        <v>5</v>
      </c>
      <c r="F91" s="51">
        <v>4</v>
      </c>
      <c r="H91" s="50">
        <v>452</v>
      </c>
      <c r="I91" s="50">
        <v>454</v>
      </c>
      <c r="J91" s="50">
        <v>17</v>
      </c>
      <c r="K91" s="49" t="s">
        <v>765</v>
      </c>
      <c r="L91" s="49" t="s">
        <v>766</v>
      </c>
      <c r="M91" s="49" t="s">
        <v>767</v>
      </c>
      <c r="N91" s="49" t="s">
        <v>768</v>
      </c>
      <c r="O91" s="49" t="s">
        <v>769</v>
      </c>
      <c r="P91" s="49" t="s">
        <v>770</v>
      </c>
      <c r="Q91" s="49" t="s">
        <v>207</v>
      </c>
      <c r="R91" s="49" t="s">
        <v>219</v>
      </c>
      <c r="S91" s="49" t="s">
        <v>209</v>
      </c>
    </row>
    <row r="92" spans="1:19" x14ac:dyDescent="0.2">
      <c r="A92" s="49" t="s">
        <v>771</v>
      </c>
      <c r="B92" s="49" t="s">
        <v>772</v>
      </c>
      <c r="C92" s="50">
        <v>2009</v>
      </c>
      <c r="D92" s="49" t="s">
        <v>288</v>
      </c>
      <c r="E92" s="50">
        <v>8</v>
      </c>
      <c r="F92" s="51" t="s">
        <v>773</v>
      </c>
      <c r="H92" s="50">
        <v>117</v>
      </c>
      <c r="I92" s="50">
        <v>137</v>
      </c>
      <c r="J92" s="50">
        <v>10</v>
      </c>
      <c r="K92" s="49" t="s">
        <v>774</v>
      </c>
      <c r="L92" s="49" t="s">
        <v>775</v>
      </c>
      <c r="M92" s="49" t="s">
        <v>776</v>
      </c>
      <c r="N92" s="49" t="s">
        <v>253</v>
      </c>
      <c r="O92" s="49" t="s">
        <v>777</v>
      </c>
      <c r="Q92" s="49" t="s">
        <v>353</v>
      </c>
      <c r="R92" s="49" t="s">
        <v>294</v>
      </c>
      <c r="S92" s="49" t="s">
        <v>209</v>
      </c>
    </row>
    <row r="93" spans="1:19" x14ac:dyDescent="0.2">
      <c r="A93" s="49" t="s">
        <v>778</v>
      </c>
      <c r="B93" s="49" t="s">
        <v>779</v>
      </c>
      <c r="C93" s="50">
        <v>2009</v>
      </c>
      <c r="D93" s="49" t="s">
        <v>201</v>
      </c>
      <c r="E93" s="50">
        <v>121</v>
      </c>
      <c r="F93" s="51">
        <v>41732</v>
      </c>
      <c r="H93" s="50">
        <v>157</v>
      </c>
      <c r="I93" s="50">
        <v>164</v>
      </c>
      <c r="J93" s="50">
        <v>10</v>
      </c>
      <c r="K93" s="49" t="s">
        <v>780</v>
      </c>
      <c r="L93" s="49" t="s">
        <v>781</v>
      </c>
      <c r="M93" s="49" t="s">
        <v>782</v>
      </c>
      <c r="N93" s="49" t="s">
        <v>783</v>
      </c>
      <c r="O93" s="49" t="s">
        <v>784</v>
      </c>
      <c r="P93" s="49" t="s">
        <v>785</v>
      </c>
      <c r="Q93" s="49" t="s">
        <v>207</v>
      </c>
      <c r="R93" s="49" t="s">
        <v>219</v>
      </c>
      <c r="S93" s="49" t="s">
        <v>209</v>
      </c>
    </row>
    <row r="94" spans="1:19" x14ac:dyDescent="0.2">
      <c r="A94" s="49" t="s">
        <v>786</v>
      </c>
      <c r="B94" s="49" t="s">
        <v>787</v>
      </c>
      <c r="C94" s="50">
        <v>2009</v>
      </c>
      <c r="D94" s="49" t="s">
        <v>266</v>
      </c>
      <c r="E94" s="50">
        <v>18</v>
      </c>
      <c r="F94" s="51">
        <v>4</v>
      </c>
      <c r="H94" s="50">
        <v>561</v>
      </c>
      <c r="I94" s="50">
        <v>570</v>
      </c>
      <c r="J94" s="50">
        <v>5</v>
      </c>
      <c r="K94" s="49" t="s">
        <v>788</v>
      </c>
      <c r="L94" s="49" t="s">
        <v>789</v>
      </c>
      <c r="M94" s="49" t="s">
        <v>790</v>
      </c>
      <c r="N94" s="49" t="s">
        <v>791</v>
      </c>
      <c r="O94" s="49" t="s">
        <v>792</v>
      </c>
      <c r="Q94" s="49" t="s">
        <v>207</v>
      </c>
      <c r="R94" s="49" t="s">
        <v>793</v>
      </c>
      <c r="S94" s="49" t="s">
        <v>209</v>
      </c>
    </row>
    <row r="95" spans="1:19" x14ac:dyDescent="0.2">
      <c r="A95" s="49" t="s">
        <v>794</v>
      </c>
      <c r="B95" s="49" t="s">
        <v>795</v>
      </c>
      <c r="C95" s="50">
        <v>2009</v>
      </c>
      <c r="D95" s="49" t="s">
        <v>796</v>
      </c>
      <c r="F95" s="51"/>
      <c r="H95" s="50">
        <v>203</v>
      </c>
      <c r="I95" s="50">
        <v>213</v>
      </c>
      <c r="K95" s="49" t="s">
        <v>797</v>
      </c>
      <c r="L95" s="49" t="s">
        <v>798</v>
      </c>
      <c r="M95" s="49" t="s">
        <v>799</v>
      </c>
      <c r="O95" s="49" t="s">
        <v>800</v>
      </c>
      <c r="P95" s="49" t="s">
        <v>801</v>
      </c>
      <c r="Q95" s="49" t="s">
        <v>207</v>
      </c>
      <c r="R95" s="49" t="s">
        <v>263</v>
      </c>
      <c r="S95" s="49" t="s">
        <v>209</v>
      </c>
    </row>
    <row r="96" spans="1:19" x14ac:dyDescent="0.2">
      <c r="A96" s="49" t="s">
        <v>802</v>
      </c>
      <c r="B96" s="49" t="s">
        <v>803</v>
      </c>
      <c r="C96" s="50">
        <v>2009</v>
      </c>
      <c r="D96" s="49" t="s">
        <v>201</v>
      </c>
      <c r="E96" s="50">
        <v>121</v>
      </c>
      <c r="F96" s="51">
        <v>41732</v>
      </c>
      <c r="H96" s="50">
        <v>165</v>
      </c>
      <c r="I96" s="50">
        <v>170</v>
      </c>
      <c r="J96" s="50">
        <v>8</v>
      </c>
      <c r="K96" s="49" t="s">
        <v>804</v>
      </c>
      <c r="L96" s="49" t="s">
        <v>805</v>
      </c>
      <c r="M96" s="49" t="s">
        <v>806</v>
      </c>
      <c r="N96" s="49" t="s">
        <v>807</v>
      </c>
      <c r="O96" s="49" t="s">
        <v>714</v>
      </c>
      <c r="P96" s="49" t="s">
        <v>808</v>
      </c>
      <c r="Q96" s="49" t="s">
        <v>207</v>
      </c>
      <c r="R96" s="49" t="s">
        <v>219</v>
      </c>
      <c r="S96" s="49" t="s">
        <v>209</v>
      </c>
    </row>
    <row r="97" spans="1:19" x14ac:dyDescent="0.2">
      <c r="A97" s="49" t="s">
        <v>809</v>
      </c>
      <c r="B97" s="49" t="s">
        <v>810</v>
      </c>
      <c r="C97" s="50">
        <v>2008</v>
      </c>
      <c r="D97" s="49" t="s">
        <v>811</v>
      </c>
      <c r="E97" s="50">
        <v>11</v>
      </c>
      <c r="F97" s="51">
        <v>1</v>
      </c>
      <c r="H97" s="50">
        <v>1</v>
      </c>
      <c r="I97" s="50">
        <v>13</v>
      </c>
      <c r="J97" s="50">
        <v>7</v>
      </c>
      <c r="K97" s="49" t="s">
        <v>812</v>
      </c>
      <c r="L97" s="49" t="s">
        <v>813</v>
      </c>
      <c r="N97" s="49" t="s">
        <v>814</v>
      </c>
      <c r="O97" s="49" t="s">
        <v>815</v>
      </c>
      <c r="P97" s="49" t="s">
        <v>816</v>
      </c>
      <c r="Q97" s="49" t="s">
        <v>207</v>
      </c>
      <c r="R97" s="49" t="s">
        <v>219</v>
      </c>
      <c r="S97" s="49" t="s">
        <v>209</v>
      </c>
    </row>
    <row r="98" spans="1:19" x14ac:dyDescent="0.2">
      <c r="A98" s="49" t="s">
        <v>817</v>
      </c>
      <c r="B98" s="49" t="s">
        <v>818</v>
      </c>
      <c r="C98" s="50">
        <v>2008</v>
      </c>
      <c r="D98" s="49" t="s">
        <v>201</v>
      </c>
      <c r="E98" s="50">
        <v>109</v>
      </c>
      <c r="F98" s="51">
        <v>41731</v>
      </c>
      <c r="H98" s="50">
        <v>249</v>
      </c>
      <c r="I98" s="50">
        <v>260</v>
      </c>
      <c r="J98" s="50">
        <v>10</v>
      </c>
      <c r="K98" s="49" t="s">
        <v>819</v>
      </c>
      <c r="L98" s="49" t="s">
        <v>820</v>
      </c>
      <c r="M98" s="49" t="s">
        <v>821</v>
      </c>
      <c r="N98" s="49" t="s">
        <v>822</v>
      </c>
      <c r="O98" s="49" t="s">
        <v>823</v>
      </c>
      <c r="P98" s="49" t="s">
        <v>824</v>
      </c>
      <c r="Q98" s="49" t="s">
        <v>207</v>
      </c>
      <c r="R98" s="49" t="s">
        <v>219</v>
      </c>
      <c r="S98" s="49" t="s">
        <v>209</v>
      </c>
    </row>
    <row r="99" spans="1:19" x14ac:dyDescent="0.2">
      <c r="A99" s="49" t="s">
        <v>825</v>
      </c>
      <c r="B99" s="49" t="s">
        <v>826</v>
      </c>
      <c r="C99" s="50">
        <v>2008</v>
      </c>
      <c r="D99" s="49" t="s">
        <v>827</v>
      </c>
      <c r="E99" s="50">
        <v>77</v>
      </c>
      <c r="F99" s="51">
        <v>4</v>
      </c>
      <c r="H99" s="50">
        <v>238</v>
      </c>
      <c r="I99" s="50">
        <v>246</v>
      </c>
      <c r="J99" s="50">
        <v>1</v>
      </c>
      <c r="K99" s="49" t="s">
        <v>828</v>
      </c>
      <c r="L99" s="49" t="s">
        <v>829</v>
      </c>
      <c r="N99" s="49" t="s">
        <v>216</v>
      </c>
      <c r="O99" s="49" t="s">
        <v>830</v>
      </c>
      <c r="Q99" s="49" t="s">
        <v>831</v>
      </c>
      <c r="R99" s="49" t="s">
        <v>294</v>
      </c>
      <c r="S99" s="49" t="s">
        <v>209</v>
      </c>
    </row>
    <row r="100" spans="1:19" x14ac:dyDescent="0.2">
      <c r="A100" s="49" t="s">
        <v>832</v>
      </c>
      <c r="B100" s="49" t="s">
        <v>833</v>
      </c>
      <c r="C100" s="50">
        <v>2008</v>
      </c>
      <c r="D100" s="49" t="s">
        <v>266</v>
      </c>
      <c r="E100" s="50">
        <v>17</v>
      </c>
      <c r="F100" s="51">
        <v>1</v>
      </c>
      <c r="H100" s="50">
        <v>35</v>
      </c>
      <c r="I100" s="50">
        <v>41</v>
      </c>
      <c r="J100" s="50">
        <v>7</v>
      </c>
      <c r="K100" s="49" t="s">
        <v>834</v>
      </c>
      <c r="L100" s="49" t="s">
        <v>835</v>
      </c>
      <c r="M100" s="49" t="s">
        <v>836</v>
      </c>
      <c r="N100" s="49" t="s">
        <v>837</v>
      </c>
      <c r="O100" s="49" t="s">
        <v>838</v>
      </c>
      <c r="Q100" s="49" t="s">
        <v>207</v>
      </c>
      <c r="R100" s="49" t="s">
        <v>219</v>
      </c>
      <c r="S100" s="49" t="s">
        <v>209</v>
      </c>
    </row>
    <row r="101" spans="1:19" x14ac:dyDescent="0.2">
      <c r="A101" s="49" t="s">
        <v>839</v>
      </c>
      <c r="B101" s="49" t="s">
        <v>840</v>
      </c>
      <c r="C101" s="50">
        <v>2008</v>
      </c>
      <c r="D101" s="49" t="s">
        <v>841</v>
      </c>
      <c r="F101" s="51"/>
      <c r="H101" s="50">
        <v>243</v>
      </c>
      <c r="I101" s="50">
        <v>270</v>
      </c>
      <c r="K101" s="49" t="s">
        <v>842</v>
      </c>
      <c r="L101" s="49" t="s">
        <v>843</v>
      </c>
      <c r="M101" s="49" t="s">
        <v>844</v>
      </c>
      <c r="O101" s="49" t="s">
        <v>845</v>
      </c>
      <c r="P101" s="49" t="s">
        <v>846</v>
      </c>
      <c r="Q101" s="49" t="s">
        <v>207</v>
      </c>
      <c r="R101" s="49" t="s">
        <v>263</v>
      </c>
      <c r="S101" s="49" t="s">
        <v>209</v>
      </c>
    </row>
    <row r="102" spans="1:19" x14ac:dyDescent="0.2">
      <c r="A102" s="49" t="s">
        <v>847</v>
      </c>
      <c r="B102" s="49" t="s">
        <v>848</v>
      </c>
      <c r="C102" s="50">
        <v>2008</v>
      </c>
      <c r="D102" s="49" t="s">
        <v>543</v>
      </c>
      <c r="E102" s="50">
        <v>177</v>
      </c>
      <c r="F102" s="51">
        <v>1</v>
      </c>
      <c r="H102" s="50">
        <v>110</v>
      </c>
      <c r="I102" s="50">
        <v>115</v>
      </c>
      <c r="J102" s="50">
        <v>17</v>
      </c>
      <c r="K102" s="49" t="s">
        <v>849</v>
      </c>
      <c r="L102" s="49" t="s">
        <v>850</v>
      </c>
      <c r="M102" s="49" t="s">
        <v>851</v>
      </c>
      <c r="N102" s="49" t="s">
        <v>852</v>
      </c>
      <c r="O102" s="49" t="s">
        <v>853</v>
      </c>
      <c r="P102" s="49" t="s">
        <v>854</v>
      </c>
      <c r="Q102" s="49" t="s">
        <v>207</v>
      </c>
      <c r="R102" s="49" t="s">
        <v>219</v>
      </c>
      <c r="S102" s="49" t="s">
        <v>209</v>
      </c>
    </row>
    <row r="103" spans="1:19" x14ac:dyDescent="0.2">
      <c r="A103" s="49" t="s">
        <v>855</v>
      </c>
      <c r="B103" s="49" t="s">
        <v>856</v>
      </c>
      <c r="C103" s="50">
        <v>2008</v>
      </c>
      <c r="D103" s="49" t="s">
        <v>266</v>
      </c>
      <c r="E103" s="50">
        <v>17</v>
      </c>
      <c r="F103" s="51">
        <v>1</v>
      </c>
      <c r="H103" s="50">
        <v>61</v>
      </c>
      <c r="I103" s="50">
        <v>69</v>
      </c>
      <c r="J103" s="50">
        <v>7</v>
      </c>
      <c r="K103" s="49" t="s">
        <v>857</v>
      </c>
      <c r="L103" s="49" t="s">
        <v>858</v>
      </c>
      <c r="M103" s="49" t="s">
        <v>859</v>
      </c>
      <c r="N103" s="49" t="s">
        <v>860</v>
      </c>
      <c r="O103" s="49" t="s">
        <v>861</v>
      </c>
      <c r="Q103" s="49" t="s">
        <v>207</v>
      </c>
      <c r="R103" s="49" t="s">
        <v>219</v>
      </c>
      <c r="S103" s="49" t="s">
        <v>209</v>
      </c>
    </row>
    <row r="104" spans="1:19" x14ac:dyDescent="0.2">
      <c r="A104" s="49" t="s">
        <v>786</v>
      </c>
      <c r="B104" s="49" t="s">
        <v>862</v>
      </c>
      <c r="C104" s="50">
        <v>2008</v>
      </c>
      <c r="D104" s="49" t="s">
        <v>249</v>
      </c>
      <c r="E104" s="50">
        <v>2</v>
      </c>
      <c r="F104" s="51">
        <v>2</v>
      </c>
      <c r="H104" s="50">
        <v>292</v>
      </c>
      <c r="I104" s="50">
        <v>297</v>
      </c>
      <c r="J104" s="50">
        <v>18</v>
      </c>
      <c r="K104" s="49" t="s">
        <v>863</v>
      </c>
      <c r="L104" s="49" t="s">
        <v>864</v>
      </c>
      <c r="M104" s="49" t="s">
        <v>865</v>
      </c>
      <c r="N104" s="49" t="s">
        <v>253</v>
      </c>
      <c r="O104" s="49" t="s">
        <v>866</v>
      </c>
      <c r="P104" s="49" t="s">
        <v>867</v>
      </c>
      <c r="Q104" s="49" t="s">
        <v>207</v>
      </c>
      <c r="R104" s="49" t="s">
        <v>219</v>
      </c>
      <c r="S104" s="49" t="s">
        <v>209</v>
      </c>
    </row>
    <row r="105" spans="1:19" x14ac:dyDescent="0.2">
      <c r="A105" s="49" t="s">
        <v>868</v>
      </c>
      <c r="B105" s="49" t="s">
        <v>869</v>
      </c>
      <c r="C105" s="50">
        <v>2008</v>
      </c>
      <c r="D105" s="49" t="s">
        <v>201</v>
      </c>
      <c r="E105" s="50">
        <v>110</v>
      </c>
      <c r="F105" s="51">
        <v>41732</v>
      </c>
      <c r="H105" s="50">
        <v>269</v>
      </c>
      <c r="I105" s="50">
        <v>281</v>
      </c>
      <c r="J105" s="50">
        <v>30</v>
      </c>
      <c r="K105" s="49" t="s">
        <v>870</v>
      </c>
      <c r="L105" s="49" t="s">
        <v>871</v>
      </c>
      <c r="M105" s="49" t="s">
        <v>872</v>
      </c>
      <c r="N105" s="49" t="s">
        <v>873</v>
      </c>
      <c r="O105" s="49" t="s">
        <v>874</v>
      </c>
      <c r="P105" s="49" t="s">
        <v>875</v>
      </c>
      <c r="Q105" s="49" t="s">
        <v>207</v>
      </c>
      <c r="R105" s="49" t="s">
        <v>219</v>
      </c>
      <c r="S105" s="49" t="s">
        <v>209</v>
      </c>
    </row>
    <row r="106" spans="1:19" x14ac:dyDescent="0.2">
      <c r="A106" s="49" t="s">
        <v>716</v>
      </c>
      <c r="B106" s="49" t="s">
        <v>876</v>
      </c>
      <c r="C106" s="50">
        <v>2007</v>
      </c>
      <c r="D106" s="49" t="s">
        <v>201</v>
      </c>
      <c r="E106" s="50">
        <v>105</v>
      </c>
      <c r="F106" s="51">
        <v>41699</v>
      </c>
      <c r="H106" s="50">
        <v>26</v>
      </c>
      <c r="I106" s="50">
        <v>41</v>
      </c>
      <c r="J106" s="50">
        <v>7</v>
      </c>
      <c r="K106" s="49" t="s">
        <v>877</v>
      </c>
      <c r="L106" s="49" t="s">
        <v>878</v>
      </c>
      <c r="M106" s="49" t="s">
        <v>879</v>
      </c>
      <c r="N106" s="49" t="s">
        <v>880</v>
      </c>
      <c r="O106" s="49" t="s">
        <v>881</v>
      </c>
      <c r="P106" s="49" t="s">
        <v>882</v>
      </c>
      <c r="Q106" s="49" t="s">
        <v>207</v>
      </c>
      <c r="R106" s="49" t="s">
        <v>219</v>
      </c>
      <c r="S106" s="49" t="s">
        <v>209</v>
      </c>
    </row>
    <row r="107" spans="1:19" x14ac:dyDescent="0.2">
      <c r="A107" s="49" t="s">
        <v>883</v>
      </c>
      <c r="B107" s="49" t="s">
        <v>884</v>
      </c>
      <c r="C107" s="50">
        <v>2007</v>
      </c>
      <c r="D107" s="49" t="s">
        <v>201</v>
      </c>
      <c r="E107" s="50">
        <v>104</v>
      </c>
      <c r="F107" s="51">
        <v>41671</v>
      </c>
      <c r="H107" s="50">
        <v>14</v>
      </c>
      <c r="I107" s="50">
        <v>23</v>
      </c>
      <c r="J107" s="50">
        <v>9</v>
      </c>
      <c r="K107" s="49" t="s">
        <v>885</v>
      </c>
      <c r="L107" s="49" t="s">
        <v>886</v>
      </c>
      <c r="M107" s="49" t="s">
        <v>887</v>
      </c>
      <c r="N107" s="49" t="s">
        <v>888</v>
      </c>
      <c r="O107" s="49" t="s">
        <v>889</v>
      </c>
      <c r="P107" s="49" t="s">
        <v>890</v>
      </c>
      <c r="Q107" s="49" t="s">
        <v>207</v>
      </c>
      <c r="R107" s="49" t="s">
        <v>219</v>
      </c>
      <c r="S107" s="49" t="s">
        <v>209</v>
      </c>
    </row>
    <row r="108" spans="1:19" x14ac:dyDescent="0.2">
      <c r="A108" s="49" t="s">
        <v>891</v>
      </c>
      <c r="B108" s="49" t="s">
        <v>892</v>
      </c>
      <c r="C108" s="50">
        <v>2007</v>
      </c>
      <c r="D108" s="49" t="s">
        <v>512</v>
      </c>
      <c r="E108" s="50">
        <v>160</v>
      </c>
      <c r="F108" s="51">
        <v>5</v>
      </c>
      <c r="H108" s="50">
        <v>149</v>
      </c>
      <c r="I108" s="50">
        <v>152</v>
      </c>
      <c r="J108" s="50">
        <v>14</v>
      </c>
      <c r="K108" s="49" t="s">
        <v>893</v>
      </c>
      <c r="L108" s="49" t="s">
        <v>894</v>
      </c>
      <c r="N108" s="49" t="s">
        <v>895</v>
      </c>
      <c r="O108" s="49" t="s">
        <v>896</v>
      </c>
      <c r="Q108" s="49" t="s">
        <v>207</v>
      </c>
      <c r="R108" s="49" t="s">
        <v>219</v>
      </c>
      <c r="S108" s="49" t="s">
        <v>209</v>
      </c>
    </row>
    <row r="109" spans="1:19" x14ac:dyDescent="0.2">
      <c r="A109" s="49" t="s">
        <v>897</v>
      </c>
      <c r="B109" s="49" t="s">
        <v>898</v>
      </c>
      <c r="C109" s="50">
        <v>2007</v>
      </c>
      <c r="D109" s="49" t="s">
        <v>899</v>
      </c>
      <c r="E109" s="50">
        <v>91</v>
      </c>
      <c r="F109" s="51">
        <v>1</v>
      </c>
      <c r="H109" s="50">
        <v>44</v>
      </c>
      <c r="I109" s="50">
        <v>48</v>
      </c>
      <c r="J109" s="50">
        <v>11</v>
      </c>
      <c r="K109" s="49" t="s">
        <v>900</v>
      </c>
      <c r="L109" s="49" t="s">
        <v>901</v>
      </c>
      <c r="M109" s="49" t="s">
        <v>902</v>
      </c>
      <c r="N109" s="49" t="s">
        <v>903</v>
      </c>
      <c r="O109" s="49" t="s">
        <v>904</v>
      </c>
      <c r="P109" s="49" t="s">
        <v>905</v>
      </c>
      <c r="Q109" s="49" t="s">
        <v>207</v>
      </c>
      <c r="R109" s="49" t="s">
        <v>219</v>
      </c>
      <c r="S109" s="49" t="s">
        <v>209</v>
      </c>
    </row>
    <row r="110" spans="1:19" x14ac:dyDescent="0.2">
      <c r="A110" s="49" t="s">
        <v>906</v>
      </c>
      <c r="B110" s="49" t="s">
        <v>907</v>
      </c>
      <c r="C110" s="50">
        <v>2007</v>
      </c>
      <c r="D110" s="49" t="s">
        <v>908</v>
      </c>
      <c r="E110" s="50">
        <v>15</v>
      </c>
      <c r="F110" s="51">
        <v>2</v>
      </c>
      <c r="H110" s="50">
        <v>96</v>
      </c>
      <c r="I110" s="50">
        <v>98</v>
      </c>
      <c r="K110" s="49" t="s">
        <v>909</v>
      </c>
      <c r="L110" s="49" t="s">
        <v>910</v>
      </c>
      <c r="M110" s="49" t="s">
        <v>911</v>
      </c>
      <c r="N110" s="49" t="s">
        <v>912</v>
      </c>
      <c r="O110" s="49" t="s">
        <v>913</v>
      </c>
      <c r="Q110" s="49" t="s">
        <v>207</v>
      </c>
      <c r="R110" s="49" t="s">
        <v>219</v>
      </c>
      <c r="S110" s="49" t="s">
        <v>209</v>
      </c>
    </row>
    <row r="111" spans="1:19" x14ac:dyDescent="0.2">
      <c r="A111" s="49" t="s">
        <v>914</v>
      </c>
      <c r="B111" s="49" t="s">
        <v>915</v>
      </c>
      <c r="C111" s="50">
        <v>2007</v>
      </c>
      <c r="D111" s="49" t="s">
        <v>512</v>
      </c>
      <c r="E111" s="50">
        <v>160</v>
      </c>
      <c r="F111" s="51">
        <v>23</v>
      </c>
      <c r="H111" s="50">
        <v>803</v>
      </c>
      <c r="I111" s="50">
        <v>805</v>
      </c>
      <c r="J111" s="50">
        <v>6</v>
      </c>
      <c r="K111" s="49" t="s">
        <v>916</v>
      </c>
      <c r="L111" s="49" t="s">
        <v>917</v>
      </c>
      <c r="N111" s="49" t="s">
        <v>918</v>
      </c>
      <c r="O111" s="49" t="s">
        <v>919</v>
      </c>
      <c r="Q111" s="49" t="s">
        <v>207</v>
      </c>
      <c r="R111" s="49" t="s">
        <v>219</v>
      </c>
      <c r="S111" s="49" t="s">
        <v>209</v>
      </c>
    </row>
    <row r="112" spans="1:19" x14ac:dyDescent="0.2">
      <c r="A112" s="49" t="s">
        <v>920</v>
      </c>
      <c r="B112" s="49" t="s">
        <v>921</v>
      </c>
      <c r="C112" s="50">
        <v>2007</v>
      </c>
      <c r="D112" s="49" t="s">
        <v>201</v>
      </c>
      <c r="E112" s="50">
        <v>103</v>
      </c>
      <c r="F112" s="51">
        <v>41732</v>
      </c>
      <c r="H112" s="50">
        <v>205</v>
      </c>
      <c r="I112" s="50">
        <v>214</v>
      </c>
      <c r="J112" s="50">
        <v>25</v>
      </c>
      <c r="K112" s="49" t="s">
        <v>922</v>
      </c>
      <c r="L112" s="49" t="s">
        <v>923</v>
      </c>
      <c r="M112" s="49" t="s">
        <v>924</v>
      </c>
      <c r="N112" s="49" t="s">
        <v>925</v>
      </c>
      <c r="O112" s="49" t="s">
        <v>926</v>
      </c>
      <c r="P112" s="49" t="s">
        <v>927</v>
      </c>
      <c r="Q112" s="49" t="s">
        <v>207</v>
      </c>
      <c r="R112" s="49" t="s">
        <v>219</v>
      </c>
      <c r="S112" s="49" t="s">
        <v>209</v>
      </c>
    </row>
    <row r="113" spans="1:19" x14ac:dyDescent="0.2">
      <c r="A113" s="49" t="s">
        <v>928</v>
      </c>
      <c r="B113" s="49" t="s">
        <v>929</v>
      </c>
      <c r="C113" s="50">
        <v>2007</v>
      </c>
      <c r="D113" s="49" t="s">
        <v>266</v>
      </c>
      <c r="E113" s="50">
        <v>16</v>
      </c>
      <c r="F113" s="51">
        <v>1</v>
      </c>
      <c r="H113" s="50">
        <v>53</v>
      </c>
      <c r="I113" s="50">
        <v>62</v>
      </c>
      <c r="J113" s="50">
        <v>17</v>
      </c>
      <c r="K113" s="49" t="s">
        <v>930</v>
      </c>
      <c r="L113" s="49" t="s">
        <v>931</v>
      </c>
      <c r="M113" s="49" t="s">
        <v>932</v>
      </c>
      <c r="N113" s="49" t="s">
        <v>933</v>
      </c>
      <c r="O113" s="49" t="s">
        <v>934</v>
      </c>
      <c r="Q113" s="49" t="s">
        <v>207</v>
      </c>
      <c r="R113" s="49" t="s">
        <v>219</v>
      </c>
      <c r="S113" s="49" t="s">
        <v>209</v>
      </c>
    </row>
    <row r="114" spans="1:19" x14ac:dyDescent="0.2">
      <c r="A114" s="49" t="s">
        <v>935</v>
      </c>
      <c r="B114" s="49" t="s">
        <v>936</v>
      </c>
      <c r="C114" s="50">
        <v>2007</v>
      </c>
      <c r="D114" s="49" t="s">
        <v>266</v>
      </c>
      <c r="E114" s="50">
        <v>16</v>
      </c>
      <c r="F114" s="51">
        <v>2</v>
      </c>
      <c r="H114" s="50">
        <v>157</v>
      </c>
      <c r="I114" s="50">
        <v>159</v>
      </c>
      <c r="J114" s="50">
        <v>6</v>
      </c>
      <c r="K114" s="49" t="s">
        <v>937</v>
      </c>
      <c r="L114" s="49" t="s">
        <v>938</v>
      </c>
      <c r="M114" s="49" t="s">
        <v>939</v>
      </c>
      <c r="N114" s="49" t="s">
        <v>940</v>
      </c>
      <c r="O114" s="49" t="s">
        <v>941</v>
      </c>
      <c r="Q114" s="49" t="s">
        <v>207</v>
      </c>
      <c r="R114" s="49" t="s">
        <v>793</v>
      </c>
      <c r="S114" s="49" t="s">
        <v>209</v>
      </c>
    </row>
    <row r="115" spans="1:19" x14ac:dyDescent="0.2">
      <c r="A115" s="49" t="s">
        <v>942</v>
      </c>
      <c r="B115" s="49" t="s">
        <v>943</v>
      </c>
      <c r="C115" s="50">
        <v>2006</v>
      </c>
      <c r="D115" s="49" t="s">
        <v>944</v>
      </c>
      <c r="E115" s="50">
        <v>49</v>
      </c>
      <c r="F115" s="51">
        <v>4</v>
      </c>
      <c r="H115" s="50">
        <v>370</v>
      </c>
      <c r="I115" s="50">
        <v>381</v>
      </c>
      <c r="J115" s="50">
        <v>1</v>
      </c>
      <c r="K115" s="49" t="s">
        <v>945</v>
      </c>
      <c r="L115" s="49" t="s">
        <v>946</v>
      </c>
      <c r="M115" s="49" t="s">
        <v>947</v>
      </c>
      <c r="N115" s="49" t="s">
        <v>948</v>
      </c>
      <c r="O115" s="49" t="s">
        <v>949</v>
      </c>
      <c r="Q115" s="49" t="s">
        <v>218</v>
      </c>
      <c r="R115" s="49" t="s">
        <v>219</v>
      </c>
      <c r="S115" s="49" t="s">
        <v>209</v>
      </c>
    </row>
    <row r="116" spans="1:19" x14ac:dyDescent="0.2">
      <c r="A116" s="49" t="s">
        <v>716</v>
      </c>
      <c r="B116" s="49" t="s">
        <v>950</v>
      </c>
      <c r="C116" s="50">
        <v>2006</v>
      </c>
      <c r="D116" s="49" t="s">
        <v>222</v>
      </c>
      <c r="E116" s="50">
        <v>84</v>
      </c>
      <c r="F116" s="51">
        <v>12</v>
      </c>
      <c r="H116" s="50">
        <v>3397</v>
      </c>
      <c r="I116" s="50">
        <v>3403</v>
      </c>
      <c r="J116" s="50">
        <v>6</v>
      </c>
      <c r="K116" s="49" t="s">
        <v>951</v>
      </c>
      <c r="L116" s="49" t="s">
        <v>952</v>
      </c>
      <c r="M116" s="49" t="s">
        <v>953</v>
      </c>
      <c r="N116" s="49" t="s">
        <v>954</v>
      </c>
      <c r="O116" s="49" t="s">
        <v>955</v>
      </c>
      <c r="P116" s="49" t="s">
        <v>956</v>
      </c>
      <c r="Q116" s="49" t="s">
        <v>207</v>
      </c>
      <c r="R116" s="49" t="s">
        <v>219</v>
      </c>
      <c r="S116" s="49" t="s">
        <v>209</v>
      </c>
    </row>
    <row r="117" spans="1:19" x14ac:dyDescent="0.2">
      <c r="A117" s="49" t="s">
        <v>957</v>
      </c>
      <c r="B117" s="49" t="s">
        <v>958</v>
      </c>
      <c r="C117" s="50">
        <v>2006</v>
      </c>
      <c r="D117" s="49" t="s">
        <v>201</v>
      </c>
      <c r="E117" s="50">
        <v>98</v>
      </c>
      <c r="F117" s="51">
        <v>41732</v>
      </c>
      <c r="H117" s="50">
        <v>165</v>
      </c>
      <c r="I117" s="50">
        <v>182</v>
      </c>
      <c r="J117" s="50">
        <v>31</v>
      </c>
      <c r="K117" s="49" t="s">
        <v>959</v>
      </c>
      <c r="L117" s="49" t="s">
        <v>960</v>
      </c>
      <c r="M117" s="49" t="s">
        <v>961</v>
      </c>
      <c r="N117" s="49" t="s">
        <v>962</v>
      </c>
      <c r="O117" s="49" t="s">
        <v>963</v>
      </c>
      <c r="P117" s="49" t="s">
        <v>964</v>
      </c>
      <c r="Q117" s="49" t="s">
        <v>207</v>
      </c>
      <c r="R117" s="49" t="s">
        <v>294</v>
      </c>
      <c r="S117" s="49" t="s">
        <v>209</v>
      </c>
    </row>
    <row r="118" spans="1:19" x14ac:dyDescent="0.2">
      <c r="A118" s="49" t="s">
        <v>965</v>
      </c>
      <c r="B118" s="49" t="s">
        <v>966</v>
      </c>
      <c r="C118" s="50">
        <v>2006</v>
      </c>
      <c r="D118" s="49" t="s">
        <v>201</v>
      </c>
      <c r="E118" s="50">
        <v>101</v>
      </c>
      <c r="F118" s="51">
        <v>41671</v>
      </c>
      <c r="H118" s="50">
        <v>86</v>
      </c>
      <c r="I118" s="50">
        <v>101</v>
      </c>
      <c r="J118" s="50">
        <v>36</v>
      </c>
      <c r="K118" s="49" t="s">
        <v>967</v>
      </c>
      <c r="L118" s="49" t="s">
        <v>968</v>
      </c>
      <c r="M118" s="49" t="s">
        <v>969</v>
      </c>
      <c r="N118" s="49" t="s">
        <v>970</v>
      </c>
      <c r="O118" s="49" t="s">
        <v>971</v>
      </c>
      <c r="P118" s="49" t="s">
        <v>972</v>
      </c>
      <c r="Q118" s="49" t="s">
        <v>207</v>
      </c>
      <c r="R118" s="49" t="s">
        <v>219</v>
      </c>
      <c r="S118" s="49" t="s">
        <v>209</v>
      </c>
    </row>
    <row r="119" spans="1:19" x14ac:dyDescent="0.2">
      <c r="A119" s="49" t="s">
        <v>973</v>
      </c>
      <c r="B119" s="49" t="s">
        <v>974</v>
      </c>
      <c r="C119" s="50">
        <v>2006</v>
      </c>
      <c r="D119" s="49" t="s">
        <v>543</v>
      </c>
      <c r="E119" s="50">
        <v>171</v>
      </c>
      <c r="F119" s="51">
        <v>2</v>
      </c>
      <c r="H119" s="50">
        <v>198</v>
      </c>
      <c r="I119" s="50">
        <v>199</v>
      </c>
      <c r="J119" s="50">
        <v>14</v>
      </c>
      <c r="K119" s="49" t="s">
        <v>975</v>
      </c>
      <c r="L119" s="49" t="s">
        <v>976</v>
      </c>
      <c r="N119" s="49" t="s">
        <v>977</v>
      </c>
      <c r="O119" s="49" t="s">
        <v>978</v>
      </c>
      <c r="P119" s="49" t="s">
        <v>979</v>
      </c>
      <c r="Q119" s="49" t="s">
        <v>207</v>
      </c>
      <c r="R119" s="49" t="s">
        <v>700</v>
      </c>
      <c r="S119" s="49" t="s">
        <v>209</v>
      </c>
    </row>
    <row r="120" spans="1:19" x14ac:dyDescent="0.2">
      <c r="A120" s="49" t="s">
        <v>980</v>
      </c>
      <c r="B120" s="49" t="s">
        <v>981</v>
      </c>
      <c r="C120" s="50">
        <v>2006</v>
      </c>
      <c r="D120" s="49" t="s">
        <v>457</v>
      </c>
      <c r="E120" s="50">
        <v>89</v>
      </c>
      <c r="F120" s="51">
        <v>3</v>
      </c>
      <c r="H120" s="50">
        <v>438</v>
      </c>
      <c r="I120" s="50">
        <v>447</v>
      </c>
      <c r="J120" s="50">
        <v>29</v>
      </c>
      <c r="K120" s="49" t="s">
        <v>982</v>
      </c>
      <c r="L120" s="49" t="s">
        <v>983</v>
      </c>
      <c r="M120" s="49" t="s">
        <v>984</v>
      </c>
      <c r="N120" s="49" t="s">
        <v>985</v>
      </c>
      <c r="O120" s="49" t="s">
        <v>986</v>
      </c>
      <c r="P120" s="49" t="s">
        <v>987</v>
      </c>
      <c r="Q120" s="49" t="s">
        <v>207</v>
      </c>
      <c r="R120" s="49" t="s">
        <v>219</v>
      </c>
      <c r="S120" s="49" t="s">
        <v>209</v>
      </c>
    </row>
    <row r="121" spans="1:19" x14ac:dyDescent="0.2">
      <c r="A121" s="49" t="s">
        <v>988</v>
      </c>
      <c r="B121" s="49" t="s">
        <v>989</v>
      </c>
      <c r="C121" s="50">
        <v>2006</v>
      </c>
      <c r="D121" s="49" t="s">
        <v>543</v>
      </c>
      <c r="E121" s="50">
        <v>171</v>
      </c>
      <c r="F121" s="51">
        <v>2</v>
      </c>
      <c r="H121" s="50">
        <v>367</v>
      </c>
      <c r="I121" s="50">
        <v>369</v>
      </c>
      <c r="J121" s="50">
        <v>20</v>
      </c>
      <c r="K121" s="49" t="s">
        <v>990</v>
      </c>
      <c r="L121" s="49" t="s">
        <v>991</v>
      </c>
      <c r="M121" s="49" t="s">
        <v>992</v>
      </c>
      <c r="N121" s="49" t="s">
        <v>993</v>
      </c>
      <c r="O121" s="49" t="s">
        <v>994</v>
      </c>
      <c r="P121" s="49" t="s">
        <v>995</v>
      </c>
      <c r="Q121" s="49" t="s">
        <v>207</v>
      </c>
      <c r="R121" s="49" t="s">
        <v>219</v>
      </c>
      <c r="S121" s="49" t="s">
        <v>209</v>
      </c>
    </row>
    <row r="122" spans="1:19" x14ac:dyDescent="0.2">
      <c r="A122" s="49" t="s">
        <v>996</v>
      </c>
      <c r="B122" s="49" t="s">
        <v>997</v>
      </c>
      <c r="C122" s="50">
        <v>2006</v>
      </c>
      <c r="D122" s="49" t="s">
        <v>201</v>
      </c>
      <c r="E122" s="50">
        <v>99</v>
      </c>
      <c r="F122" s="51">
        <v>41732</v>
      </c>
      <c r="H122" s="50">
        <v>230</v>
      </c>
      <c r="I122" s="50">
        <v>247</v>
      </c>
      <c r="J122" s="50">
        <v>47</v>
      </c>
      <c r="K122" s="49" t="s">
        <v>998</v>
      </c>
      <c r="L122" s="49" t="s">
        <v>999</v>
      </c>
      <c r="M122" s="49" t="s">
        <v>1000</v>
      </c>
      <c r="N122" s="49" t="s">
        <v>1001</v>
      </c>
      <c r="O122" s="49" t="s">
        <v>1002</v>
      </c>
      <c r="P122" s="49" t="s">
        <v>1003</v>
      </c>
      <c r="Q122" s="49" t="s">
        <v>207</v>
      </c>
      <c r="R122" s="49" t="s">
        <v>219</v>
      </c>
      <c r="S122" s="49" t="s">
        <v>209</v>
      </c>
    </row>
    <row r="123" spans="1:19" x14ac:dyDescent="0.2">
      <c r="A123" s="49" t="s">
        <v>1004</v>
      </c>
      <c r="B123" s="49" t="s">
        <v>1005</v>
      </c>
      <c r="C123" s="50">
        <v>2005</v>
      </c>
      <c r="D123" s="49" t="s">
        <v>1006</v>
      </c>
      <c r="E123" s="50">
        <v>80</v>
      </c>
      <c r="F123" s="51">
        <v>3</v>
      </c>
      <c r="H123" s="50">
        <v>307</v>
      </c>
      <c r="I123" s="50">
        <v>312</v>
      </c>
      <c r="J123" s="50">
        <v>20</v>
      </c>
      <c r="K123" s="49" t="s">
        <v>1007</v>
      </c>
      <c r="L123" s="49" t="s">
        <v>1008</v>
      </c>
      <c r="M123" s="49" t="s">
        <v>1009</v>
      </c>
      <c r="N123" s="49" t="s">
        <v>948</v>
      </c>
      <c r="O123" s="49" t="s">
        <v>1010</v>
      </c>
      <c r="P123" s="49" t="s">
        <v>1011</v>
      </c>
      <c r="Q123" s="49" t="s">
        <v>207</v>
      </c>
      <c r="R123" s="49" t="s">
        <v>219</v>
      </c>
      <c r="S123" s="49" t="s">
        <v>209</v>
      </c>
    </row>
    <row r="124" spans="1:19" x14ac:dyDescent="0.2">
      <c r="A124" s="49" t="s">
        <v>1012</v>
      </c>
      <c r="B124" s="49" t="s">
        <v>1013</v>
      </c>
      <c r="C124" s="50">
        <v>2005</v>
      </c>
      <c r="D124" s="49" t="s">
        <v>1014</v>
      </c>
      <c r="E124" s="50">
        <v>93</v>
      </c>
      <c r="F124" s="51">
        <v>1</v>
      </c>
      <c r="H124" s="50">
        <v>87</v>
      </c>
      <c r="I124" s="50">
        <v>94</v>
      </c>
      <c r="J124" s="50">
        <v>30</v>
      </c>
      <c r="K124" s="49" t="s">
        <v>1015</v>
      </c>
      <c r="L124" s="49" t="s">
        <v>1016</v>
      </c>
      <c r="M124" s="49" t="s">
        <v>1017</v>
      </c>
      <c r="N124" s="49" t="s">
        <v>1018</v>
      </c>
      <c r="O124" s="49" t="s">
        <v>1019</v>
      </c>
      <c r="P124" s="49" t="s">
        <v>1020</v>
      </c>
      <c r="Q124" s="49" t="s">
        <v>207</v>
      </c>
      <c r="R124" s="49" t="s">
        <v>793</v>
      </c>
      <c r="S124" s="49" t="s">
        <v>209</v>
      </c>
    </row>
    <row r="125" spans="1:19" x14ac:dyDescent="0.2">
      <c r="A125" s="49" t="s">
        <v>1021</v>
      </c>
      <c r="B125" s="49" t="s">
        <v>1022</v>
      </c>
      <c r="C125" s="50">
        <v>2005</v>
      </c>
      <c r="D125" s="49" t="s">
        <v>503</v>
      </c>
      <c r="E125" s="50">
        <v>68</v>
      </c>
      <c r="F125" s="51">
        <v>1</v>
      </c>
      <c r="H125" s="50">
        <v>49</v>
      </c>
      <c r="I125" s="50">
        <v>61</v>
      </c>
      <c r="J125" s="50">
        <v>17</v>
      </c>
      <c r="K125" s="49" t="s">
        <v>1023</v>
      </c>
      <c r="L125" s="49" t="s">
        <v>1024</v>
      </c>
      <c r="M125" s="49" t="s">
        <v>1025</v>
      </c>
      <c r="N125" s="49" t="s">
        <v>1026</v>
      </c>
      <c r="O125" s="49" t="s">
        <v>1027</v>
      </c>
      <c r="P125" s="49" t="s">
        <v>1028</v>
      </c>
      <c r="Q125" s="49" t="s">
        <v>207</v>
      </c>
      <c r="R125" s="49" t="s">
        <v>793</v>
      </c>
      <c r="S125" s="49" t="s">
        <v>209</v>
      </c>
    </row>
    <row r="126" spans="1:19" x14ac:dyDescent="0.2">
      <c r="A126" s="49" t="s">
        <v>1029</v>
      </c>
      <c r="B126" s="49" t="s">
        <v>1030</v>
      </c>
      <c r="C126" s="50">
        <v>2005</v>
      </c>
      <c r="D126" s="49" t="s">
        <v>222</v>
      </c>
      <c r="E126" s="50">
        <v>83</v>
      </c>
      <c r="F126" s="51">
        <v>1</v>
      </c>
      <c r="H126" s="50">
        <v>216</v>
      </c>
      <c r="I126" s="50">
        <v>222</v>
      </c>
      <c r="J126" s="50">
        <v>75</v>
      </c>
      <c r="K126" s="49" t="s">
        <v>1031</v>
      </c>
      <c r="L126" s="49" t="s">
        <v>1032</v>
      </c>
      <c r="M126" s="49" t="s">
        <v>1033</v>
      </c>
      <c r="N126" s="49" t="s">
        <v>1034</v>
      </c>
      <c r="O126" s="49" t="s">
        <v>1035</v>
      </c>
      <c r="Q126" s="49" t="s">
        <v>207</v>
      </c>
      <c r="R126" s="49" t="s">
        <v>219</v>
      </c>
      <c r="S126" s="49" t="s">
        <v>209</v>
      </c>
    </row>
    <row r="127" spans="1:19" x14ac:dyDescent="0.2">
      <c r="A127" s="49" t="s">
        <v>1036</v>
      </c>
      <c r="B127" s="49" t="s">
        <v>1037</v>
      </c>
      <c r="C127" s="50">
        <v>2005</v>
      </c>
      <c r="D127" s="49" t="s">
        <v>1006</v>
      </c>
      <c r="E127" s="50">
        <v>80</v>
      </c>
      <c r="F127" s="51">
        <v>3</v>
      </c>
      <c r="H127" s="50">
        <v>289</v>
      </c>
      <c r="I127" s="50">
        <v>298</v>
      </c>
      <c r="J127" s="50">
        <v>45</v>
      </c>
      <c r="K127" s="49" t="s">
        <v>1038</v>
      </c>
      <c r="L127" s="49" t="s">
        <v>1039</v>
      </c>
      <c r="M127" s="49" t="s">
        <v>1040</v>
      </c>
      <c r="N127" s="49" t="s">
        <v>1041</v>
      </c>
      <c r="O127" s="49" t="s">
        <v>1042</v>
      </c>
      <c r="P127" s="49" t="s">
        <v>1043</v>
      </c>
      <c r="Q127" s="49" t="s">
        <v>207</v>
      </c>
      <c r="R127" s="49" t="s">
        <v>219</v>
      </c>
      <c r="S127" s="49" t="s">
        <v>209</v>
      </c>
    </row>
    <row r="128" spans="1:19" x14ac:dyDescent="0.2">
      <c r="A128" s="49" t="s">
        <v>1044</v>
      </c>
      <c r="B128" s="49" t="s">
        <v>1045</v>
      </c>
      <c r="C128" s="50">
        <v>2005</v>
      </c>
      <c r="D128" s="49" t="s">
        <v>1046</v>
      </c>
      <c r="E128" s="50">
        <v>147</v>
      </c>
      <c r="F128" s="51">
        <v>7</v>
      </c>
      <c r="H128" s="50">
        <v>297</v>
      </c>
      <c r="I128" s="50">
        <v>303</v>
      </c>
      <c r="K128" s="49" t="s">
        <v>1047</v>
      </c>
      <c r="L128" s="49" t="s">
        <v>1048</v>
      </c>
      <c r="M128" s="49" t="s">
        <v>1049</v>
      </c>
      <c r="N128" s="49" t="s">
        <v>1050</v>
      </c>
      <c r="O128" s="49" t="s">
        <v>1051</v>
      </c>
      <c r="P128" s="49" t="s">
        <v>1052</v>
      </c>
      <c r="Q128" s="49" t="s">
        <v>218</v>
      </c>
      <c r="R128" s="49" t="s">
        <v>294</v>
      </c>
      <c r="S128" s="49" t="s">
        <v>209</v>
      </c>
    </row>
    <row r="129" spans="1:19" x14ac:dyDescent="0.2">
      <c r="A129" s="49" t="s">
        <v>1053</v>
      </c>
      <c r="B129" s="49" t="s">
        <v>1054</v>
      </c>
      <c r="C129" s="50">
        <v>2004</v>
      </c>
      <c r="D129" s="49" t="s">
        <v>201</v>
      </c>
      <c r="E129" s="50">
        <v>87</v>
      </c>
      <c r="F129" s="51">
        <v>41671</v>
      </c>
      <c r="H129" s="50">
        <v>31</v>
      </c>
      <c r="I129" s="50">
        <v>44</v>
      </c>
      <c r="J129" s="50">
        <v>31</v>
      </c>
      <c r="K129" s="49" t="s">
        <v>1055</v>
      </c>
      <c r="L129" s="49" t="s">
        <v>1056</v>
      </c>
      <c r="M129" s="49" t="s">
        <v>1057</v>
      </c>
      <c r="N129" s="49" t="s">
        <v>1058</v>
      </c>
      <c r="O129" s="49" t="s">
        <v>1059</v>
      </c>
      <c r="P129" s="49" t="s">
        <v>1060</v>
      </c>
      <c r="Q129" s="49" t="s">
        <v>207</v>
      </c>
      <c r="R129" s="49" t="s">
        <v>219</v>
      </c>
      <c r="S129" s="49" t="s">
        <v>209</v>
      </c>
    </row>
    <row r="130" spans="1:19" x14ac:dyDescent="0.2">
      <c r="A130" s="49" t="s">
        <v>1053</v>
      </c>
      <c r="B130" s="49" t="s">
        <v>1061</v>
      </c>
      <c r="C130" s="50">
        <v>2004</v>
      </c>
      <c r="D130" s="49" t="s">
        <v>201</v>
      </c>
      <c r="E130" s="50">
        <v>87</v>
      </c>
      <c r="F130" s="51">
        <v>41671</v>
      </c>
      <c r="H130" s="50">
        <v>45</v>
      </c>
      <c r="I130" s="50">
        <v>54</v>
      </c>
      <c r="J130" s="50">
        <v>14</v>
      </c>
      <c r="K130" s="49" t="s">
        <v>1062</v>
      </c>
      <c r="L130" s="49" t="s">
        <v>1056</v>
      </c>
      <c r="M130" s="49" t="s">
        <v>1057</v>
      </c>
      <c r="N130" s="49" t="s">
        <v>1058</v>
      </c>
      <c r="O130" s="49" t="s">
        <v>1059</v>
      </c>
      <c r="P130" s="49" t="s">
        <v>1063</v>
      </c>
      <c r="Q130" s="49" t="s">
        <v>207</v>
      </c>
      <c r="R130" s="49" t="s">
        <v>219</v>
      </c>
      <c r="S130" s="49" t="s">
        <v>209</v>
      </c>
    </row>
    <row r="131" spans="1:19" x14ac:dyDescent="0.2">
      <c r="A131" s="49" t="s">
        <v>1064</v>
      </c>
      <c r="B131" s="49" t="s">
        <v>1065</v>
      </c>
      <c r="C131" s="50">
        <v>2004</v>
      </c>
      <c r="D131" s="49" t="s">
        <v>201</v>
      </c>
      <c r="E131" s="50">
        <v>87</v>
      </c>
      <c r="F131" s="51">
        <v>41671</v>
      </c>
      <c r="H131" s="50">
        <v>55</v>
      </c>
      <c r="I131" s="50">
        <v>68</v>
      </c>
      <c r="J131" s="50">
        <v>4</v>
      </c>
      <c r="K131" s="49" t="s">
        <v>1066</v>
      </c>
      <c r="L131" s="49" t="s">
        <v>1067</v>
      </c>
      <c r="M131" s="49" t="s">
        <v>1068</v>
      </c>
      <c r="N131" s="49" t="s">
        <v>1069</v>
      </c>
      <c r="O131" s="49" t="s">
        <v>1070</v>
      </c>
      <c r="P131" s="49" t="s">
        <v>1071</v>
      </c>
      <c r="Q131" s="49" t="s">
        <v>207</v>
      </c>
      <c r="R131" s="49" t="s">
        <v>219</v>
      </c>
      <c r="S131" s="49" t="s">
        <v>209</v>
      </c>
    </row>
    <row r="132" spans="1:19" x14ac:dyDescent="0.2">
      <c r="A132" s="49" t="s">
        <v>891</v>
      </c>
      <c r="B132" s="49" t="s">
        <v>1072</v>
      </c>
      <c r="C132" s="50">
        <v>2004</v>
      </c>
      <c r="D132" s="49" t="s">
        <v>908</v>
      </c>
      <c r="E132" s="50">
        <v>12</v>
      </c>
      <c r="F132" s="51">
        <v>1</v>
      </c>
      <c r="H132" s="50">
        <v>17</v>
      </c>
      <c r="I132" s="50">
        <v>22</v>
      </c>
      <c r="J132" s="50">
        <v>12</v>
      </c>
      <c r="K132" s="49" t="s">
        <v>1073</v>
      </c>
      <c r="L132" s="49" t="s">
        <v>1074</v>
      </c>
      <c r="M132" s="49" t="s">
        <v>1075</v>
      </c>
      <c r="N132" s="49" t="s">
        <v>948</v>
      </c>
      <c r="O132" s="49" t="s">
        <v>1076</v>
      </c>
      <c r="Q132" s="49" t="s">
        <v>207</v>
      </c>
      <c r="R132" s="49" t="s">
        <v>219</v>
      </c>
      <c r="S132" s="49" t="s">
        <v>209</v>
      </c>
    </row>
    <row r="133" spans="1:19" x14ac:dyDescent="0.2">
      <c r="A133" s="49" t="s">
        <v>1077</v>
      </c>
      <c r="B133" s="49" t="s">
        <v>1078</v>
      </c>
      <c r="C133" s="50">
        <v>2004</v>
      </c>
      <c r="D133" s="49" t="s">
        <v>1079</v>
      </c>
      <c r="E133" s="50">
        <v>54</v>
      </c>
      <c r="F133" s="51">
        <v>3</v>
      </c>
      <c r="H133" s="50">
        <v>159</v>
      </c>
      <c r="I133" s="50">
        <v>166</v>
      </c>
      <c r="J133" s="50">
        <v>8</v>
      </c>
      <c r="K133" s="49" t="s">
        <v>1080</v>
      </c>
      <c r="L133" s="49" t="s">
        <v>1081</v>
      </c>
      <c r="M133" s="49" t="s">
        <v>1082</v>
      </c>
      <c r="N133" s="49" t="s">
        <v>1041</v>
      </c>
      <c r="O133" s="49" t="s">
        <v>1083</v>
      </c>
      <c r="P133" s="49" t="s">
        <v>1084</v>
      </c>
      <c r="Q133" s="49" t="s">
        <v>207</v>
      </c>
      <c r="R133" s="49" t="s">
        <v>219</v>
      </c>
      <c r="S133" s="49" t="s">
        <v>209</v>
      </c>
    </row>
    <row r="134" spans="1:19" x14ac:dyDescent="0.2">
      <c r="A134" s="49" t="s">
        <v>1085</v>
      </c>
      <c r="B134" s="49" t="s">
        <v>1086</v>
      </c>
      <c r="C134" s="50">
        <v>2004</v>
      </c>
      <c r="D134" s="49" t="s">
        <v>1079</v>
      </c>
      <c r="E134" s="50">
        <v>54</v>
      </c>
      <c r="F134" s="51">
        <v>4</v>
      </c>
      <c r="H134" s="50">
        <v>213</v>
      </c>
      <c r="I134" s="50">
        <v>219</v>
      </c>
      <c r="J134" s="50">
        <v>17</v>
      </c>
      <c r="K134" s="49" t="s">
        <v>1087</v>
      </c>
      <c r="L134" s="49" t="s">
        <v>1088</v>
      </c>
      <c r="M134" s="49" t="s">
        <v>1089</v>
      </c>
      <c r="O134" s="49" t="s">
        <v>1090</v>
      </c>
      <c r="P134" s="49" t="s">
        <v>1091</v>
      </c>
      <c r="Q134" s="49" t="s">
        <v>207</v>
      </c>
      <c r="R134" s="49" t="s">
        <v>219</v>
      </c>
      <c r="S134" s="49" t="s">
        <v>209</v>
      </c>
    </row>
    <row r="135" spans="1:19" x14ac:dyDescent="0.2">
      <c r="A135" s="49" t="s">
        <v>1092</v>
      </c>
      <c r="B135" s="49" t="s">
        <v>1093</v>
      </c>
      <c r="C135" s="50">
        <v>2004</v>
      </c>
      <c r="D135" s="49" t="s">
        <v>201</v>
      </c>
      <c r="E135" s="50">
        <v>87</v>
      </c>
      <c r="F135" s="51">
        <v>41671</v>
      </c>
      <c r="H135" s="50">
        <v>15</v>
      </c>
      <c r="I135" s="50">
        <v>30</v>
      </c>
      <c r="J135" s="50">
        <v>20</v>
      </c>
      <c r="K135" s="49" t="s">
        <v>1094</v>
      </c>
      <c r="L135" s="49" t="s">
        <v>1095</v>
      </c>
      <c r="M135" s="49" t="s">
        <v>1096</v>
      </c>
      <c r="N135" s="49" t="s">
        <v>1097</v>
      </c>
      <c r="O135" s="49" t="s">
        <v>1098</v>
      </c>
      <c r="P135" s="49" t="s">
        <v>1099</v>
      </c>
      <c r="Q135" s="49" t="s">
        <v>207</v>
      </c>
      <c r="R135" s="49" t="s">
        <v>219</v>
      </c>
      <c r="S135" s="49" t="s">
        <v>209</v>
      </c>
    </row>
    <row r="136" spans="1:19" x14ac:dyDescent="0.2">
      <c r="A136" s="49" t="s">
        <v>1100</v>
      </c>
      <c r="B136" s="49" t="s">
        <v>1101</v>
      </c>
      <c r="C136" s="50">
        <v>2003</v>
      </c>
      <c r="D136" s="49" t="s">
        <v>512</v>
      </c>
      <c r="E136" s="50">
        <v>152</v>
      </c>
      <c r="F136" s="51">
        <v>21</v>
      </c>
      <c r="H136" s="50">
        <v>667</v>
      </c>
      <c r="J136" s="50">
        <v>1</v>
      </c>
      <c r="K136" s="49" t="s">
        <v>1102</v>
      </c>
      <c r="L136" s="49" t="s">
        <v>1103</v>
      </c>
      <c r="N136" s="49" t="s">
        <v>1104</v>
      </c>
      <c r="O136" s="49" t="s">
        <v>1105</v>
      </c>
      <c r="Q136" s="49" t="s">
        <v>207</v>
      </c>
      <c r="R136" s="49" t="s">
        <v>1106</v>
      </c>
      <c r="S136" s="49" t="s">
        <v>209</v>
      </c>
    </row>
    <row r="137" spans="1:19" x14ac:dyDescent="0.2">
      <c r="A137" s="49" t="s">
        <v>1107</v>
      </c>
      <c r="B137" s="49" t="s">
        <v>1108</v>
      </c>
      <c r="C137" s="50">
        <v>2003</v>
      </c>
      <c r="D137" s="49" t="s">
        <v>201</v>
      </c>
      <c r="E137" s="50">
        <v>84</v>
      </c>
      <c r="F137" s="51">
        <v>1</v>
      </c>
      <c r="H137" s="50">
        <v>59</v>
      </c>
      <c r="I137" s="50">
        <v>74</v>
      </c>
      <c r="J137" s="50">
        <v>25</v>
      </c>
      <c r="K137" s="49" t="s">
        <v>1109</v>
      </c>
      <c r="L137" s="49" t="s">
        <v>1110</v>
      </c>
      <c r="M137" s="49" t="s">
        <v>1111</v>
      </c>
      <c r="N137" s="49" t="s">
        <v>1112</v>
      </c>
      <c r="O137" s="49" t="s">
        <v>1113</v>
      </c>
      <c r="P137" s="49" t="s">
        <v>1114</v>
      </c>
      <c r="Q137" s="49" t="s">
        <v>207</v>
      </c>
      <c r="R137" s="49" t="s">
        <v>219</v>
      </c>
      <c r="S137" s="49" t="s">
        <v>209</v>
      </c>
    </row>
    <row r="138" spans="1:19" x14ac:dyDescent="0.2">
      <c r="A138" s="49" t="s">
        <v>1064</v>
      </c>
      <c r="B138" s="49" t="s">
        <v>1115</v>
      </c>
      <c r="C138" s="50">
        <v>2003</v>
      </c>
      <c r="D138" s="49" t="s">
        <v>201</v>
      </c>
      <c r="E138" s="50">
        <v>84</v>
      </c>
      <c r="F138" s="51">
        <v>2</v>
      </c>
      <c r="H138" s="50">
        <v>159</v>
      </c>
      <c r="I138" s="50">
        <v>165</v>
      </c>
      <c r="J138" s="50">
        <v>8</v>
      </c>
      <c r="K138" s="49" t="s">
        <v>1116</v>
      </c>
      <c r="L138" s="49" t="s">
        <v>1067</v>
      </c>
      <c r="M138" s="49" t="s">
        <v>1117</v>
      </c>
      <c r="N138" s="49" t="s">
        <v>1118</v>
      </c>
      <c r="O138" s="49" t="s">
        <v>1070</v>
      </c>
      <c r="P138" s="49" t="s">
        <v>1119</v>
      </c>
      <c r="Q138" s="49" t="s">
        <v>207</v>
      </c>
      <c r="R138" s="49" t="s">
        <v>219</v>
      </c>
      <c r="S138" s="49" t="s">
        <v>209</v>
      </c>
    </row>
    <row r="139" spans="1:19" x14ac:dyDescent="0.2">
      <c r="A139" s="49" t="s">
        <v>1064</v>
      </c>
      <c r="B139" s="49" t="s">
        <v>1120</v>
      </c>
      <c r="C139" s="50">
        <v>2003</v>
      </c>
      <c r="D139" s="49" t="s">
        <v>457</v>
      </c>
      <c r="E139" s="50">
        <v>78</v>
      </c>
      <c r="F139" s="51">
        <v>2</v>
      </c>
      <c r="H139" s="50">
        <v>277</v>
      </c>
      <c r="I139" s="50">
        <v>284</v>
      </c>
      <c r="J139" s="50">
        <v>5</v>
      </c>
      <c r="K139" s="49" t="s">
        <v>1121</v>
      </c>
      <c r="L139" s="49" t="s">
        <v>1067</v>
      </c>
      <c r="M139" s="49" t="s">
        <v>1122</v>
      </c>
      <c r="N139" s="49" t="s">
        <v>1123</v>
      </c>
      <c r="O139" s="49" t="s">
        <v>1070</v>
      </c>
      <c r="P139" s="49" t="s">
        <v>1124</v>
      </c>
      <c r="Q139" s="49" t="s">
        <v>207</v>
      </c>
      <c r="R139" s="49" t="s">
        <v>219</v>
      </c>
      <c r="S139" s="49" t="s">
        <v>209</v>
      </c>
    </row>
    <row r="140" spans="1:19" x14ac:dyDescent="0.2">
      <c r="A140" s="49" t="s">
        <v>1125</v>
      </c>
      <c r="B140" s="49" t="s">
        <v>1126</v>
      </c>
      <c r="C140" s="50">
        <v>2003</v>
      </c>
      <c r="D140" s="49" t="s">
        <v>201</v>
      </c>
      <c r="E140" s="50">
        <v>81</v>
      </c>
      <c r="F140" s="51">
        <v>4</v>
      </c>
      <c r="H140" s="50">
        <v>333</v>
      </c>
      <c r="I140" s="50">
        <v>355</v>
      </c>
      <c r="J140" s="50">
        <v>68</v>
      </c>
      <c r="K140" s="49" t="s">
        <v>1127</v>
      </c>
      <c r="L140" s="49" t="s">
        <v>1128</v>
      </c>
      <c r="M140" s="49" t="s">
        <v>1129</v>
      </c>
      <c r="N140" s="49" t="s">
        <v>1130</v>
      </c>
      <c r="O140" s="49" t="s">
        <v>1131</v>
      </c>
      <c r="P140" s="49" t="s">
        <v>1132</v>
      </c>
      <c r="Q140" s="49" t="s">
        <v>207</v>
      </c>
      <c r="R140" s="49" t="s">
        <v>219</v>
      </c>
      <c r="S140" s="49" t="s">
        <v>209</v>
      </c>
    </row>
    <row r="141" spans="1:19" x14ac:dyDescent="0.2">
      <c r="A141" s="49" t="s">
        <v>1133</v>
      </c>
      <c r="B141" s="49" t="s">
        <v>1134</v>
      </c>
      <c r="C141" s="50">
        <v>2003</v>
      </c>
      <c r="D141" s="49" t="s">
        <v>222</v>
      </c>
      <c r="E141" s="50">
        <v>81</v>
      </c>
      <c r="F141" s="51">
        <v>4</v>
      </c>
      <c r="H141" s="50">
        <v>874</v>
      </c>
      <c r="I141" s="50">
        <v>878</v>
      </c>
      <c r="J141" s="50">
        <v>21</v>
      </c>
      <c r="K141" s="49" t="s">
        <v>1135</v>
      </c>
      <c r="L141" s="49" t="s">
        <v>1136</v>
      </c>
      <c r="M141" s="49" t="s">
        <v>1137</v>
      </c>
      <c r="N141" s="49" t="s">
        <v>1138</v>
      </c>
      <c r="O141" s="49" t="s">
        <v>1139</v>
      </c>
      <c r="Q141" s="49" t="s">
        <v>207</v>
      </c>
      <c r="R141" s="49" t="s">
        <v>219</v>
      </c>
      <c r="S141" s="49" t="s">
        <v>209</v>
      </c>
    </row>
    <row r="142" spans="1:19" x14ac:dyDescent="0.2">
      <c r="A142" s="49" t="s">
        <v>1140</v>
      </c>
      <c r="B142" s="49" t="s">
        <v>1141</v>
      </c>
      <c r="C142" s="50">
        <v>2003</v>
      </c>
      <c r="D142" s="49" t="s">
        <v>1079</v>
      </c>
      <c r="E142" s="50">
        <v>53</v>
      </c>
      <c r="F142" s="51">
        <v>1</v>
      </c>
      <c r="H142" s="50">
        <v>29</v>
      </c>
      <c r="I142" s="50">
        <v>34</v>
      </c>
      <c r="J142" s="50">
        <v>11</v>
      </c>
      <c r="K142" s="49" t="s">
        <v>1142</v>
      </c>
      <c r="L142" s="49" t="s">
        <v>1143</v>
      </c>
      <c r="M142" s="49" t="s">
        <v>1144</v>
      </c>
      <c r="N142" s="49" t="s">
        <v>1145</v>
      </c>
      <c r="O142" s="49" t="s">
        <v>1146</v>
      </c>
      <c r="P142" s="49" t="s">
        <v>1147</v>
      </c>
      <c r="Q142" s="49" t="s">
        <v>207</v>
      </c>
      <c r="R142" s="49" t="s">
        <v>219</v>
      </c>
      <c r="S142" s="49" t="s">
        <v>209</v>
      </c>
    </row>
    <row r="143" spans="1:19" x14ac:dyDescent="0.2">
      <c r="A143" s="49" t="s">
        <v>1148</v>
      </c>
      <c r="B143" s="49" t="s">
        <v>1149</v>
      </c>
      <c r="C143" s="50">
        <v>2002</v>
      </c>
      <c r="D143" s="49" t="s">
        <v>201</v>
      </c>
      <c r="E143" s="50">
        <v>76</v>
      </c>
      <c r="F143" s="51">
        <v>3</v>
      </c>
      <c r="H143" s="50">
        <v>189</v>
      </c>
      <c r="I143" s="50">
        <v>202</v>
      </c>
      <c r="J143" s="50">
        <v>48</v>
      </c>
      <c r="K143" s="49" t="s">
        <v>1150</v>
      </c>
      <c r="L143" s="49" t="s">
        <v>1151</v>
      </c>
      <c r="M143" s="49" t="s">
        <v>1152</v>
      </c>
      <c r="N143" s="49" t="s">
        <v>1153</v>
      </c>
      <c r="O143" s="49" t="s">
        <v>1154</v>
      </c>
      <c r="P143" s="49" t="s">
        <v>1155</v>
      </c>
      <c r="Q143" s="49" t="s">
        <v>207</v>
      </c>
      <c r="R143" s="49" t="s">
        <v>219</v>
      </c>
      <c r="S143" s="49" t="s">
        <v>209</v>
      </c>
    </row>
    <row r="144" spans="1:19" x14ac:dyDescent="0.2">
      <c r="A144" s="49" t="s">
        <v>1156</v>
      </c>
      <c r="B144" s="49" t="s">
        <v>1157</v>
      </c>
      <c r="C144" s="50">
        <v>2002</v>
      </c>
      <c r="D144" s="49" t="s">
        <v>201</v>
      </c>
      <c r="E144" s="50">
        <v>75</v>
      </c>
      <c r="F144" s="51">
        <v>3</v>
      </c>
      <c r="H144" s="50">
        <v>193</v>
      </c>
      <c r="I144" s="50">
        <v>206</v>
      </c>
      <c r="J144" s="50">
        <v>54</v>
      </c>
      <c r="K144" s="49" t="s">
        <v>1158</v>
      </c>
      <c r="L144" s="49" t="s">
        <v>1159</v>
      </c>
      <c r="M144" s="49" t="s">
        <v>1160</v>
      </c>
      <c r="N144" s="49" t="s">
        <v>1161</v>
      </c>
      <c r="O144" s="49" t="s">
        <v>1162</v>
      </c>
      <c r="P144" s="49" t="s">
        <v>1163</v>
      </c>
      <c r="Q144" s="49" t="s">
        <v>207</v>
      </c>
      <c r="R144" s="49" t="s">
        <v>219</v>
      </c>
      <c r="S144" s="49" t="s">
        <v>209</v>
      </c>
    </row>
    <row r="145" spans="1:19" x14ac:dyDescent="0.2">
      <c r="A145" s="49" t="s">
        <v>1164</v>
      </c>
      <c r="B145" s="49" t="s">
        <v>1165</v>
      </c>
      <c r="C145" s="50">
        <v>2002</v>
      </c>
      <c r="D145" s="49" t="s">
        <v>201</v>
      </c>
      <c r="E145" s="50">
        <v>77</v>
      </c>
      <c r="F145" s="51">
        <v>2</v>
      </c>
      <c r="H145" s="50">
        <v>93</v>
      </c>
      <c r="I145" s="50">
        <v>104</v>
      </c>
      <c r="J145" s="50">
        <v>6</v>
      </c>
      <c r="K145" s="49" t="s">
        <v>1166</v>
      </c>
      <c r="L145" s="49" t="s">
        <v>1167</v>
      </c>
      <c r="M145" s="49" t="s">
        <v>1168</v>
      </c>
      <c r="N145" s="49" t="s">
        <v>1169</v>
      </c>
      <c r="O145" s="49" t="s">
        <v>1170</v>
      </c>
      <c r="P145" s="49" t="s">
        <v>1171</v>
      </c>
      <c r="Q145" s="49" t="s">
        <v>207</v>
      </c>
      <c r="R145" s="49" t="s">
        <v>219</v>
      </c>
      <c r="S145" s="49" t="s">
        <v>209</v>
      </c>
    </row>
    <row r="146" spans="1:19" x14ac:dyDescent="0.2">
      <c r="A146" s="49" t="s">
        <v>1172</v>
      </c>
      <c r="B146" s="49" t="s">
        <v>1173</v>
      </c>
      <c r="C146" s="50">
        <v>2002</v>
      </c>
      <c r="D146" s="49" t="s">
        <v>266</v>
      </c>
      <c r="E146" s="50">
        <v>11</v>
      </c>
      <c r="F146" s="51">
        <v>4</v>
      </c>
      <c r="H146" s="50">
        <v>395</v>
      </c>
      <c r="I146" s="50">
        <v>404</v>
      </c>
      <c r="J146" s="50">
        <v>2</v>
      </c>
      <c r="K146" s="49" t="s">
        <v>1174</v>
      </c>
      <c r="L146" s="49" t="s">
        <v>1175</v>
      </c>
      <c r="M146" s="49" t="s">
        <v>1176</v>
      </c>
      <c r="N146" s="49" t="s">
        <v>1177</v>
      </c>
      <c r="O146" s="49" t="s">
        <v>1178</v>
      </c>
      <c r="Q146" s="49" t="s">
        <v>207</v>
      </c>
      <c r="R146" s="49" t="s">
        <v>219</v>
      </c>
      <c r="S146" s="49" t="s">
        <v>209</v>
      </c>
    </row>
    <row r="147" spans="1:19" x14ac:dyDescent="0.2">
      <c r="A147" s="49" t="s">
        <v>1179</v>
      </c>
      <c r="B147" s="49" t="s">
        <v>1180</v>
      </c>
      <c r="C147" s="50">
        <v>2001</v>
      </c>
      <c r="D147" s="49" t="s">
        <v>1006</v>
      </c>
      <c r="E147" s="50">
        <v>72</v>
      </c>
      <c r="F147" s="51">
        <v>1</v>
      </c>
      <c r="H147" s="50">
        <v>35</v>
      </c>
      <c r="I147" s="50">
        <v>42</v>
      </c>
      <c r="J147" s="50">
        <v>38</v>
      </c>
      <c r="K147" s="49" t="s">
        <v>1181</v>
      </c>
      <c r="L147" s="49" t="s">
        <v>1182</v>
      </c>
      <c r="M147" s="49" t="s">
        <v>1183</v>
      </c>
      <c r="O147" s="49" t="s">
        <v>1184</v>
      </c>
      <c r="Q147" s="49" t="s">
        <v>207</v>
      </c>
      <c r="R147" s="49" t="s">
        <v>219</v>
      </c>
      <c r="S147" s="49" t="s">
        <v>209</v>
      </c>
    </row>
    <row r="148" spans="1:19" x14ac:dyDescent="0.2">
      <c r="A148" s="49" t="s">
        <v>1185</v>
      </c>
      <c r="B148" s="49" t="s">
        <v>1186</v>
      </c>
      <c r="C148" s="50">
        <v>2001</v>
      </c>
      <c r="D148" s="49" t="s">
        <v>1006</v>
      </c>
      <c r="E148" s="50">
        <v>72</v>
      </c>
      <c r="F148" s="51">
        <v>1</v>
      </c>
      <c r="H148" s="50">
        <v>75</v>
      </c>
      <c r="I148" s="50">
        <v>86</v>
      </c>
      <c r="J148" s="50">
        <v>42</v>
      </c>
      <c r="K148" s="49" t="s">
        <v>1187</v>
      </c>
      <c r="L148" s="49" t="s">
        <v>1188</v>
      </c>
      <c r="M148" s="49" t="s">
        <v>1189</v>
      </c>
      <c r="O148" s="49" t="s">
        <v>1190</v>
      </c>
      <c r="Q148" s="49" t="s">
        <v>207</v>
      </c>
      <c r="R148" s="49" t="s">
        <v>219</v>
      </c>
      <c r="S148" s="49" t="s">
        <v>209</v>
      </c>
    </row>
    <row r="149" spans="1:19" x14ac:dyDescent="0.2">
      <c r="A149" s="49" t="s">
        <v>1191</v>
      </c>
      <c r="B149" s="49" t="s">
        <v>1192</v>
      </c>
      <c r="C149" s="50">
        <v>2001</v>
      </c>
      <c r="D149" s="49" t="s">
        <v>466</v>
      </c>
      <c r="E149" s="50">
        <v>42</v>
      </c>
      <c r="F149" s="51">
        <v>3</v>
      </c>
      <c r="H149" s="50">
        <v>365</v>
      </c>
      <c r="I149" s="50">
        <v>375</v>
      </c>
      <c r="J149" s="50">
        <v>6</v>
      </c>
      <c r="K149" s="49" t="s">
        <v>1193</v>
      </c>
      <c r="L149" s="49" t="s">
        <v>1194</v>
      </c>
      <c r="M149" s="49" t="s">
        <v>1195</v>
      </c>
      <c r="N149" s="49" t="s">
        <v>1196</v>
      </c>
      <c r="O149" s="49" t="s">
        <v>1197</v>
      </c>
      <c r="Q149" s="49" t="s">
        <v>207</v>
      </c>
      <c r="R149" s="49" t="s">
        <v>219</v>
      </c>
      <c r="S149" s="49" t="s">
        <v>209</v>
      </c>
    </row>
    <row r="150" spans="1:19" x14ac:dyDescent="0.2">
      <c r="A150" s="49" t="s">
        <v>1198</v>
      </c>
      <c r="B150" s="49" t="s">
        <v>1199</v>
      </c>
      <c r="C150" s="50">
        <v>2001</v>
      </c>
      <c r="D150" s="49" t="s">
        <v>543</v>
      </c>
      <c r="E150" s="50">
        <v>161</v>
      </c>
      <c r="F150" s="51">
        <v>1</v>
      </c>
      <c r="H150" s="50">
        <v>72</v>
      </c>
      <c r="I150" s="50">
        <v>79</v>
      </c>
      <c r="J150" s="50">
        <v>41</v>
      </c>
      <c r="K150" s="49" t="s">
        <v>1200</v>
      </c>
      <c r="L150" s="49" t="s">
        <v>1201</v>
      </c>
      <c r="M150" s="49" t="s">
        <v>1202</v>
      </c>
      <c r="N150" s="49" t="s">
        <v>1203</v>
      </c>
      <c r="O150" s="49" t="s">
        <v>1204</v>
      </c>
      <c r="P150" s="49" t="s">
        <v>1205</v>
      </c>
      <c r="R150" s="49" t="s">
        <v>207</v>
      </c>
      <c r="S150" s="49" t="s">
        <v>219</v>
      </c>
    </row>
    <row r="151" spans="1:19" x14ac:dyDescent="0.2">
      <c r="A151" s="49" t="s">
        <v>1206</v>
      </c>
      <c r="B151" s="49" t="s">
        <v>1207</v>
      </c>
      <c r="C151" s="50">
        <v>2001</v>
      </c>
      <c r="D151" s="49" t="s">
        <v>543</v>
      </c>
      <c r="E151" s="50">
        <v>162</v>
      </c>
      <c r="F151" s="51">
        <v>3</v>
      </c>
      <c r="H151" s="50">
        <v>196</v>
      </c>
      <c r="I151" s="50">
        <v>210</v>
      </c>
      <c r="J151" s="50">
        <v>81</v>
      </c>
      <c r="K151" s="49" t="s">
        <v>1208</v>
      </c>
      <c r="L151" s="49" t="s">
        <v>1209</v>
      </c>
      <c r="M151" s="49" t="s">
        <v>1210</v>
      </c>
      <c r="N151" s="49" t="s">
        <v>1211</v>
      </c>
      <c r="O151" s="49" t="s">
        <v>1212</v>
      </c>
      <c r="P151" s="49" t="s">
        <v>1213</v>
      </c>
      <c r="Q151" s="49" t="s">
        <v>207</v>
      </c>
      <c r="R151" s="49" t="s">
        <v>294</v>
      </c>
      <c r="S151" s="49" t="s">
        <v>209</v>
      </c>
    </row>
    <row r="152" spans="1:19" x14ac:dyDescent="0.2">
      <c r="A152" s="49" t="s">
        <v>1214</v>
      </c>
      <c r="B152" s="49" t="s">
        <v>1215</v>
      </c>
      <c r="C152" s="50">
        <v>2000</v>
      </c>
      <c r="D152" s="49" t="s">
        <v>1216</v>
      </c>
      <c r="E152" s="50">
        <v>22</v>
      </c>
      <c r="F152" s="51">
        <v>4</v>
      </c>
      <c r="H152" s="50">
        <v>217</v>
      </c>
      <c r="I152" s="50">
        <v>222</v>
      </c>
      <c r="J152" s="50">
        <v>14</v>
      </c>
      <c r="K152" s="49" t="s">
        <v>1217</v>
      </c>
      <c r="L152" s="49" t="s">
        <v>1219</v>
      </c>
      <c r="N152" s="49" t="s">
        <v>1220</v>
      </c>
      <c r="O152" s="49" t="s">
        <v>1218</v>
      </c>
      <c r="Q152" s="49" t="s">
        <v>207</v>
      </c>
      <c r="R152" s="49" t="s">
        <v>294</v>
      </c>
      <c r="S152" s="49" t="s">
        <v>209</v>
      </c>
    </row>
    <row r="153" spans="1:19" x14ac:dyDescent="0.2">
      <c r="A153" s="49" t="s">
        <v>1221</v>
      </c>
      <c r="B153" s="49" t="s">
        <v>1222</v>
      </c>
      <c r="C153" s="50">
        <v>1999</v>
      </c>
      <c r="D153" s="49" t="s">
        <v>1223</v>
      </c>
      <c r="E153" s="50">
        <v>144</v>
      </c>
      <c r="F153" s="51">
        <v>13</v>
      </c>
      <c r="H153" s="50">
        <v>338</v>
      </c>
      <c r="I153" s="50">
        <v>342</v>
      </c>
      <c r="J153" s="50">
        <v>25</v>
      </c>
      <c r="K153" s="49" t="s">
        <v>1224</v>
      </c>
      <c r="L153" s="49" t="s">
        <v>1225</v>
      </c>
      <c r="N153" s="49" t="s">
        <v>1226</v>
      </c>
      <c r="O153" s="49" t="s">
        <v>1227</v>
      </c>
      <c r="Q153" s="49" t="s">
        <v>207</v>
      </c>
      <c r="R153" s="49" t="s">
        <v>219</v>
      </c>
      <c r="S153" s="49" t="s">
        <v>209</v>
      </c>
    </row>
    <row r="154" spans="1:19" x14ac:dyDescent="0.2">
      <c r="A154" s="49" t="s">
        <v>1228</v>
      </c>
      <c r="B154" s="49" t="s">
        <v>1229</v>
      </c>
      <c r="C154" s="50">
        <v>1998</v>
      </c>
      <c r="D154" s="49" t="s">
        <v>1223</v>
      </c>
      <c r="E154" s="50">
        <v>142</v>
      </c>
      <c r="F154" s="51">
        <v>15</v>
      </c>
      <c r="H154" s="50">
        <v>408</v>
      </c>
      <c r="K154" s="49" t="s">
        <v>1230</v>
      </c>
      <c r="L154" s="49" t="s">
        <v>1231</v>
      </c>
      <c r="N154" s="49" t="s">
        <v>1232</v>
      </c>
      <c r="O154" s="49" t="s">
        <v>1231</v>
      </c>
      <c r="Q154" s="49" t="s">
        <v>207</v>
      </c>
      <c r="R154" s="49" t="s">
        <v>604</v>
      </c>
      <c r="S154" s="49" t="s">
        <v>209</v>
      </c>
    </row>
    <row r="155" spans="1:19" x14ac:dyDescent="0.2">
      <c r="A155" s="49" t="s">
        <v>1233</v>
      </c>
      <c r="B155" s="49" t="s">
        <v>1229</v>
      </c>
      <c r="C155" s="50">
        <v>1998</v>
      </c>
      <c r="D155" s="49" t="s">
        <v>1223</v>
      </c>
      <c r="E155" s="50">
        <v>142</v>
      </c>
      <c r="F155" s="51">
        <v>9</v>
      </c>
      <c r="H155" s="50">
        <v>227</v>
      </c>
      <c r="K155" s="49" t="s">
        <v>1234</v>
      </c>
      <c r="L155" s="49" t="s">
        <v>1235</v>
      </c>
      <c r="N155" s="49" t="s">
        <v>1236</v>
      </c>
      <c r="O155" s="49" t="s">
        <v>1235</v>
      </c>
      <c r="Q155" s="49" t="s">
        <v>207</v>
      </c>
      <c r="R155" s="49" t="s">
        <v>604</v>
      </c>
      <c r="S155" s="49" t="s">
        <v>209</v>
      </c>
    </row>
    <row r="156" spans="1:19" x14ac:dyDescent="0.2">
      <c r="A156" s="49" t="s">
        <v>1237</v>
      </c>
      <c r="B156" s="49" t="s">
        <v>1229</v>
      </c>
      <c r="C156" s="50">
        <v>1998</v>
      </c>
      <c r="D156" s="49" t="s">
        <v>1223</v>
      </c>
      <c r="E156" s="50">
        <v>142</v>
      </c>
      <c r="F156" s="51">
        <v>17</v>
      </c>
      <c r="H156" s="50">
        <v>468</v>
      </c>
      <c r="K156" s="49" t="s">
        <v>1238</v>
      </c>
      <c r="L156" s="49" t="s">
        <v>1239</v>
      </c>
      <c r="N156" s="49" t="s">
        <v>1240</v>
      </c>
      <c r="O156" s="49" t="s">
        <v>1241</v>
      </c>
      <c r="Q156" s="49" t="s">
        <v>207</v>
      </c>
      <c r="R156" s="49" t="s">
        <v>604</v>
      </c>
      <c r="S156" s="49" t="s">
        <v>209</v>
      </c>
    </row>
    <row r="157" spans="1:19" x14ac:dyDescent="0.2">
      <c r="A157" s="49" t="s">
        <v>1242</v>
      </c>
      <c r="B157" s="49" t="s">
        <v>1229</v>
      </c>
      <c r="C157" s="50">
        <v>1998</v>
      </c>
      <c r="D157" s="49" t="s">
        <v>1223</v>
      </c>
      <c r="E157" s="50">
        <v>142</v>
      </c>
      <c r="F157" s="51">
        <v>2</v>
      </c>
      <c r="H157" s="50">
        <v>46</v>
      </c>
      <c r="J157" s="50">
        <v>12</v>
      </c>
      <c r="K157" s="49" t="s">
        <v>1243</v>
      </c>
      <c r="L157" s="49" t="s">
        <v>1244</v>
      </c>
      <c r="N157" s="49" t="s">
        <v>1245</v>
      </c>
      <c r="O157" s="49" t="s">
        <v>1246</v>
      </c>
      <c r="Q157" s="49" t="s">
        <v>207</v>
      </c>
      <c r="R157" s="49" t="s">
        <v>1106</v>
      </c>
      <c r="S157" s="49" t="s">
        <v>209</v>
      </c>
    </row>
    <row r="158" spans="1:19" x14ac:dyDescent="0.2">
      <c r="A158" s="49" t="s">
        <v>1247</v>
      </c>
      <c r="B158" s="49" t="s">
        <v>1248</v>
      </c>
      <c r="C158" s="50">
        <v>1998</v>
      </c>
      <c r="D158" s="49" t="s">
        <v>512</v>
      </c>
      <c r="E158" s="50">
        <v>143</v>
      </c>
      <c r="F158" s="51">
        <v>24</v>
      </c>
      <c r="H158" s="50">
        <v>654</v>
      </c>
      <c r="I158" s="50">
        <v>658</v>
      </c>
      <c r="J158" s="50">
        <v>15</v>
      </c>
      <c r="K158" s="49" t="s">
        <v>1249</v>
      </c>
      <c r="L158" s="49" t="s">
        <v>1251</v>
      </c>
      <c r="N158" s="49" t="s">
        <v>1252</v>
      </c>
      <c r="O158" s="49" t="s">
        <v>1250</v>
      </c>
      <c r="Q158" s="49" t="s">
        <v>207</v>
      </c>
      <c r="R158" s="49" t="s">
        <v>219</v>
      </c>
      <c r="S158" s="49" t="s">
        <v>209</v>
      </c>
    </row>
    <row r="159" spans="1:19" x14ac:dyDescent="0.2">
      <c r="A159" s="49" t="s">
        <v>1253</v>
      </c>
      <c r="B159" s="49" t="s">
        <v>1229</v>
      </c>
      <c r="C159" s="50">
        <v>1998</v>
      </c>
      <c r="D159" s="49" t="s">
        <v>1223</v>
      </c>
      <c r="E159" s="50">
        <v>142</v>
      </c>
      <c r="F159" s="51">
        <v>18</v>
      </c>
      <c r="H159" s="50">
        <v>496</v>
      </c>
      <c r="K159" s="49" t="s">
        <v>1254</v>
      </c>
      <c r="L159" s="49" t="s">
        <v>1255</v>
      </c>
      <c r="N159" s="49" t="s">
        <v>1256</v>
      </c>
      <c r="O159" s="49" t="s">
        <v>1257</v>
      </c>
      <c r="Q159" s="49" t="s">
        <v>207</v>
      </c>
      <c r="R159" s="49" t="s">
        <v>604</v>
      </c>
      <c r="S159" s="49" t="s">
        <v>209</v>
      </c>
    </row>
    <row r="160" spans="1:19" x14ac:dyDescent="0.2">
      <c r="A160" s="49" t="s">
        <v>1253</v>
      </c>
      <c r="B160" s="49" t="s">
        <v>1229</v>
      </c>
      <c r="C160" s="50">
        <v>1998</v>
      </c>
      <c r="D160" s="49" t="s">
        <v>1223</v>
      </c>
      <c r="E160" s="50">
        <v>142</v>
      </c>
      <c r="F160" s="51">
        <v>15</v>
      </c>
      <c r="H160" s="50">
        <v>407</v>
      </c>
      <c r="I160" s="50">
        <v>408</v>
      </c>
      <c r="J160" s="50">
        <v>6</v>
      </c>
      <c r="K160" s="49" t="s">
        <v>1258</v>
      </c>
      <c r="L160" s="49" t="s">
        <v>1255</v>
      </c>
      <c r="N160" s="49" t="s">
        <v>1259</v>
      </c>
      <c r="O160" s="49" t="s">
        <v>1257</v>
      </c>
      <c r="Q160" s="49" t="s">
        <v>207</v>
      </c>
      <c r="R160" s="49" t="s">
        <v>604</v>
      </c>
      <c r="S160" s="49" t="s">
        <v>209</v>
      </c>
    </row>
    <row r="161" spans="1:19" x14ac:dyDescent="0.2">
      <c r="A161" s="49" t="s">
        <v>1260</v>
      </c>
      <c r="B161" s="49" t="s">
        <v>1229</v>
      </c>
      <c r="C161" s="50">
        <v>1998</v>
      </c>
      <c r="D161" s="49" t="s">
        <v>1223</v>
      </c>
      <c r="E161" s="50">
        <v>142</v>
      </c>
      <c r="F161" s="51">
        <v>14</v>
      </c>
      <c r="H161" s="50">
        <v>375</v>
      </c>
      <c r="J161" s="50">
        <v>2</v>
      </c>
      <c r="K161" s="49" t="s">
        <v>1261</v>
      </c>
      <c r="L161" s="49" t="s">
        <v>1262</v>
      </c>
      <c r="N161" s="49" t="s">
        <v>1263</v>
      </c>
      <c r="O161" s="49" t="s">
        <v>1264</v>
      </c>
      <c r="Q161" s="49" t="s">
        <v>207</v>
      </c>
      <c r="R161" s="49" t="s">
        <v>604</v>
      </c>
      <c r="S161" s="49" t="s">
        <v>209</v>
      </c>
    </row>
    <row r="162" spans="1:19" x14ac:dyDescent="0.2">
      <c r="A162" s="49" t="s">
        <v>1265</v>
      </c>
      <c r="B162" s="49" t="s">
        <v>1229</v>
      </c>
      <c r="C162" s="50">
        <v>1998</v>
      </c>
      <c r="D162" s="49" t="s">
        <v>1223</v>
      </c>
      <c r="E162" s="50">
        <v>142</v>
      </c>
      <c r="F162" s="51">
        <v>15</v>
      </c>
      <c r="H162" s="50">
        <v>408</v>
      </c>
      <c r="K162" s="49" t="s">
        <v>1266</v>
      </c>
      <c r="L162" s="49" t="s">
        <v>1267</v>
      </c>
      <c r="N162" s="49" t="s">
        <v>1268</v>
      </c>
      <c r="O162" s="49" t="s">
        <v>1269</v>
      </c>
      <c r="Q162" s="49" t="s">
        <v>207</v>
      </c>
      <c r="R162" s="49" t="s">
        <v>604</v>
      </c>
      <c r="S162" s="49" t="s">
        <v>209</v>
      </c>
    </row>
    <row r="163" spans="1:19" x14ac:dyDescent="0.2">
      <c r="A163" s="49" t="s">
        <v>1270</v>
      </c>
      <c r="B163" s="49" t="s">
        <v>1271</v>
      </c>
      <c r="C163" s="50">
        <v>1996</v>
      </c>
      <c r="D163" s="49" t="s">
        <v>201</v>
      </c>
      <c r="E163" s="50">
        <v>48</v>
      </c>
      <c r="F163" s="51">
        <v>41732</v>
      </c>
      <c r="H163" s="50">
        <v>151</v>
      </c>
      <c r="I163" s="50">
        <v>158</v>
      </c>
      <c r="J163" s="50">
        <v>82</v>
      </c>
      <c r="K163" s="49" t="s">
        <v>1272</v>
      </c>
      <c r="L163" s="49" t="s">
        <v>1273</v>
      </c>
      <c r="M163" s="49" t="s">
        <v>1274</v>
      </c>
      <c r="O163" s="49" t="s">
        <v>1275</v>
      </c>
      <c r="P163" s="49" t="s">
        <v>1276</v>
      </c>
      <c r="Q163" s="49" t="s">
        <v>207</v>
      </c>
      <c r="R163" s="49" t="s">
        <v>219</v>
      </c>
      <c r="S163" s="49" t="s">
        <v>209</v>
      </c>
    </row>
    <row r="164" spans="1:19" x14ac:dyDescent="0.2">
      <c r="A164" s="49" t="s">
        <v>1277</v>
      </c>
      <c r="B164" s="49" t="s">
        <v>1278</v>
      </c>
      <c r="C164" s="50">
        <v>1996</v>
      </c>
      <c r="D164" s="49" t="s">
        <v>512</v>
      </c>
      <c r="E164" s="50">
        <v>138</v>
      </c>
      <c r="F164" s="51">
        <v>21</v>
      </c>
      <c r="H164" s="50">
        <v>511</v>
      </c>
      <c r="I164" s="50">
        <v>514</v>
      </c>
      <c r="J164" s="50">
        <v>29</v>
      </c>
      <c r="K164" s="49" t="s">
        <v>1279</v>
      </c>
      <c r="L164" s="49" t="s">
        <v>1280</v>
      </c>
      <c r="N164" s="49" t="s">
        <v>1281</v>
      </c>
      <c r="O164" s="49" t="s">
        <v>1282</v>
      </c>
      <c r="Q164" s="49" t="s">
        <v>207</v>
      </c>
      <c r="R164" s="49" t="s">
        <v>219</v>
      </c>
      <c r="S164" s="49" t="s">
        <v>209</v>
      </c>
    </row>
    <row r="165" spans="1:19" x14ac:dyDescent="0.2">
      <c r="A165" s="49" t="s">
        <v>1283</v>
      </c>
      <c r="B165" s="49" t="s">
        <v>1284</v>
      </c>
      <c r="C165" s="50">
        <v>1996</v>
      </c>
      <c r="D165" s="49" t="s">
        <v>466</v>
      </c>
      <c r="E165" s="50">
        <v>37</v>
      </c>
      <c r="F165" s="51">
        <v>4</v>
      </c>
      <c r="H165" s="50">
        <v>453</v>
      </c>
      <c r="I165" s="50">
        <v>460</v>
      </c>
      <c r="J165" s="50">
        <v>33</v>
      </c>
      <c r="K165" s="49" t="s">
        <v>1285</v>
      </c>
      <c r="L165" s="49" t="s">
        <v>1286</v>
      </c>
      <c r="M165" s="49" t="s">
        <v>1287</v>
      </c>
      <c r="N165" s="49" t="s">
        <v>1288</v>
      </c>
      <c r="O165" s="49" t="s">
        <v>1289</v>
      </c>
      <c r="Q165" s="49" t="s">
        <v>207</v>
      </c>
      <c r="R165" s="49" t="s">
        <v>219</v>
      </c>
      <c r="S165" s="49" t="s">
        <v>209</v>
      </c>
    </row>
    <row r="166" spans="1:19" x14ac:dyDescent="0.2">
      <c r="A166" s="49" t="s">
        <v>1290</v>
      </c>
      <c r="B166" s="49" t="s">
        <v>1291</v>
      </c>
      <c r="C166" s="50">
        <v>1995</v>
      </c>
      <c r="D166" s="49" t="s">
        <v>512</v>
      </c>
      <c r="E166" s="50">
        <v>136</v>
      </c>
      <c r="F166" s="51">
        <v>6</v>
      </c>
      <c r="H166" s="50">
        <v>147</v>
      </c>
      <c r="I166" s="50">
        <v>148</v>
      </c>
      <c r="J166" s="50">
        <v>21</v>
      </c>
      <c r="K166" s="49" t="s">
        <v>1292</v>
      </c>
      <c r="L166" s="49" t="s">
        <v>1293</v>
      </c>
      <c r="N166" s="49" t="s">
        <v>1294</v>
      </c>
      <c r="O166" s="49" t="s">
        <v>1295</v>
      </c>
      <c r="Q166" s="49" t="s">
        <v>207</v>
      </c>
      <c r="R166" s="49" t="s">
        <v>219</v>
      </c>
      <c r="S166" s="49" t="s">
        <v>209</v>
      </c>
    </row>
    <row r="167" spans="1:19" x14ac:dyDescent="0.2">
      <c r="A167" s="49" t="s">
        <v>1296</v>
      </c>
      <c r="B167" s="49" t="s">
        <v>1297</v>
      </c>
      <c r="C167" s="50">
        <v>1995</v>
      </c>
      <c r="D167" s="49" t="s">
        <v>201</v>
      </c>
      <c r="E167" s="50">
        <v>42</v>
      </c>
      <c r="F167" s="51">
        <v>3</v>
      </c>
      <c r="H167" s="50">
        <v>193</v>
      </c>
      <c r="I167" s="50">
        <v>206</v>
      </c>
      <c r="J167" s="50">
        <v>49</v>
      </c>
      <c r="K167" s="49" t="s">
        <v>1298</v>
      </c>
      <c r="L167" s="49" t="s">
        <v>1299</v>
      </c>
      <c r="M167" s="49" t="s">
        <v>1300</v>
      </c>
      <c r="O167" s="49" t="s">
        <v>1301</v>
      </c>
      <c r="Q167" s="49" t="s">
        <v>207</v>
      </c>
      <c r="R167" s="49" t="s">
        <v>219</v>
      </c>
      <c r="S167" s="49" t="s">
        <v>209</v>
      </c>
    </row>
    <row r="168" spans="1:19" x14ac:dyDescent="0.2">
      <c r="A168" s="49" t="s">
        <v>1302</v>
      </c>
      <c r="B168" s="49" t="s">
        <v>1303</v>
      </c>
      <c r="C168" s="50">
        <v>1994</v>
      </c>
      <c r="D168" s="49" t="s">
        <v>1304</v>
      </c>
      <c r="E168" s="50">
        <v>37</v>
      </c>
      <c r="F168" s="51">
        <v>3</v>
      </c>
      <c r="H168" s="50">
        <v>947</v>
      </c>
      <c r="I168" s="50">
        <v>950</v>
      </c>
      <c r="J168" s="50">
        <v>27</v>
      </c>
      <c r="K168" s="49" t="s">
        <v>1305</v>
      </c>
      <c r="L168" s="49" t="s">
        <v>1306</v>
      </c>
      <c r="N168" s="49" t="s">
        <v>1307</v>
      </c>
      <c r="O168" s="49" t="s">
        <v>1308</v>
      </c>
      <c r="Q168" s="49" t="s">
        <v>207</v>
      </c>
      <c r="R168" s="49" t="s">
        <v>219</v>
      </c>
      <c r="S168" s="49" t="s">
        <v>209</v>
      </c>
    </row>
    <row r="169" spans="1:19" x14ac:dyDescent="0.2">
      <c r="A169" s="49" t="s">
        <v>1309</v>
      </c>
      <c r="B169" s="49" t="s">
        <v>1310</v>
      </c>
      <c r="C169" s="50">
        <v>1993</v>
      </c>
      <c r="D169" s="49" t="s">
        <v>1304</v>
      </c>
      <c r="E169" s="50">
        <v>36</v>
      </c>
      <c r="F169" s="51">
        <v>3</v>
      </c>
      <c r="H169" s="50">
        <v>955</v>
      </c>
      <c r="I169" s="50">
        <v>958</v>
      </c>
      <c r="J169" s="50">
        <v>8</v>
      </c>
      <c r="K169" s="49" t="s">
        <v>1311</v>
      </c>
      <c r="L169" s="49" t="s">
        <v>1312</v>
      </c>
      <c r="N169" s="49" t="s">
        <v>1313</v>
      </c>
      <c r="O169" s="49" t="s">
        <v>1314</v>
      </c>
      <c r="Q169" s="49" t="s">
        <v>207</v>
      </c>
      <c r="R169" s="49" t="s">
        <v>219</v>
      </c>
      <c r="S169" s="49" t="s">
        <v>209</v>
      </c>
    </row>
    <row r="170" spans="1:19" x14ac:dyDescent="0.2">
      <c r="A170" s="49" t="s">
        <v>1315</v>
      </c>
      <c r="B170" s="49" t="s">
        <v>1316</v>
      </c>
      <c r="C170" s="50">
        <v>1993</v>
      </c>
      <c r="D170" s="49" t="s">
        <v>503</v>
      </c>
      <c r="E170" s="50">
        <v>15</v>
      </c>
      <c r="F170" s="51">
        <v>1</v>
      </c>
      <c r="H170" s="50">
        <v>19</v>
      </c>
      <c r="I170" s="50">
        <v>24</v>
      </c>
      <c r="J170" s="50">
        <v>1</v>
      </c>
      <c r="K170" s="49" t="s">
        <v>1317</v>
      </c>
      <c r="L170" s="49" t="s">
        <v>1318</v>
      </c>
      <c r="O170" s="49" t="s">
        <v>1319</v>
      </c>
      <c r="Q170" s="49" t="s">
        <v>207</v>
      </c>
      <c r="R170" s="49" t="s">
        <v>219</v>
      </c>
      <c r="S170" s="49" t="s">
        <v>209</v>
      </c>
    </row>
    <row r="171" spans="1:19" x14ac:dyDescent="0.2">
      <c r="A171" s="49" t="s">
        <v>1320</v>
      </c>
      <c r="B171" s="49" t="s">
        <v>1321</v>
      </c>
      <c r="C171" s="50">
        <v>1990</v>
      </c>
      <c r="D171" s="49" t="s">
        <v>201</v>
      </c>
      <c r="E171" s="50">
        <v>27</v>
      </c>
      <c r="F171" s="51">
        <v>4</v>
      </c>
      <c r="H171" s="50">
        <v>311</v>
      </c>
      <c r="I171" s="50">
        <v>324</v>
      </c>
      <c r="J171" s="50">
        <v>33</v>
      </c>
      <c r="K171" s="49" t="s">
        <v>1322</v>
      </c>
      <c r="L171" s="49" t="s">
        <v>1323</v>
      </c>
      <c r="O171" s="49" t="s">
        <v>1324</v>
      </c>
      <c r="Q171" s="49" t="s">
        <v>207</v>
      </c>
      <c r="R171" s="49" t="s">
        <v>219</v>
      </c>
      <c r="S171" s="49" t="s">
        <v>209</v>
      </c>
    </row>
    <row r="172" spans="1:19" x14ac:dyDescent="0.2">
      <c r="A172" s="49" t="s">
        <v>1325</v>
      </c>
      <c r="B172" s="49" t="s">
        <v>1326</v>
      </c>
      <c r="C172" s="50">
        <v>1987</v>
      </c>
      <c r="D172" s="49" t="s">
        <v>201</v>
      </c>
      <c r="E172" s="50">
        <v>17</v>
      </c>
      <c r="F172" s="51">
        <v>41671</v>
      </c>
      <c r="H172" s="50">
        <v>61</v>
      </c>
      <c r="I172" s="50">
        <v>68</v>
      </c>
      <c r="J172" s="50">
        <v>37</v>
      </c>
      <c r="K172" s="49" t="s">
        <v>1327</v>
      </c>
      <c r="L172" s="49" t="s">
        <v>1328</v>
      </c>
      <c r="O172" s="49" t="s">
        <v>1329</v>
      </c>
      <c r="Q172" s="49" t="s">
        <v>207</v>
      </c>
      <c r="R172" s="49" t="s">
        <v>219</v>
      </c>
      <c r="S172" s="49" t="s">
        <v>209</v>
      </c>
    </row>
    <row r="173" spans="1:19" x14ac:dyDescent="0.2">
      <c r="A173" s="49" t="s">
        <v>1330</v>
      </c>
      <c r="B173" s="49" t="s">
        <v>1331</v>
      </c>
      <c r="C173" s="50">
        <v>1984</v>
      </c>
      <c r="D173" s="49" t="s">
        <v>1332</v>
      </c>
      <c r="E173" s="50">
        <v>30</v>
      </c>
      <c r="F173" s="51" t="s">
        <v>1333</v>
      </c>
      <c r="H173" s="50">
        <v>305</v>
      </c>
      <c r="I173" s="50">
        <v>312</v>
      </c>
      <c r="J173" s="50">
        <v>17</v>
      </c>
      <c r="K173" s="49" t="s">
        <v>1334</v>
      </c>
      <c r="L173" s="49" t="s">
        <v>1335</v>
      </c>
      <c r="Q173" s="49" t="s">
        <v>207</v>
      </c>
      <c r="R173" s="49" t="s">
        <v>219</v>
      </c>
      <c r="S173" s="49" t="s">
        <v>209</v>
      </c>
    </row>
    <row r="174" spans="1:19" x14ac:dyDescent="0.2">
      <c r="A174" s="49" t="s">
        <v>1336</v>
      </c>
      <c r="B174" s="49" t="s">
        <v>1337</v>
      </c>
      <c r="C174" s="50">
        <v>1984</v>
      </c>
      <c r="D174" s="49" t="s">
        <v>1338</v>
      </c>
      <c r="E174" s="50">
        <v>109</v>
      </c>
      <c r="F174" s="51">
        <v>13</v>
      </c>
      <c r="H174" s="50">
        <v>539</v>
      </c>
      <c r="I174" s="50">
        <v>548</v>
      </c>
      <c r="J174" s="50">
        <v>7</v>
      </c>
      <c r="K174" s="49" t="s">
        <v>1339</v>
      </c>
      <c r="L174" s="49" t="s">
        <v>1340</v>
      </c>
      <c r="N174" s="49" t="s">
        <v>1341</v>
      </c>
      <c r="O174" s="49" t="s">
        <v>1342</v>
      </c>
      <c r="Q174" s="49" t="s">
        <v>831</v>
      </c>
      <c r="R174" s="49" t="s">
        <v>219</v>
      </c>
      <c r="S174" s="49" t="s">
        <v>209</v>
      </c>
    </row>
    <row r="175" spans="1:19" x14ac:dyDescent="0.2">
      <c r="A175" s="49" t="s">
        <v>1343</v>
      </c>
      <c r="B175" s="49" t="s">
        <v>1344</v>
      </c>
      <c r="C175" s="50">
        <v>1983</v>
      </c>
      <c r="D175" s="49" t="s">
        <v>1345</v>
      </c>
      <c r="E175" s="50">
        <v>57</v>
      </c>
      <c r="F175" s="51">
        <v>6</v>
      </c>
      <c r="H175" s="50">
        <v>1406</v>
      </c>
      <c r="I175" s="50">
        <v>1411</v>
      </c>
      <c r="J175" s="50">
        <v>67</v>
      </c>
      <c r="K175" s="49" t="s">
        <v>1346</v>
      </c>
      <c r="L175" s="49" t="s">
        <v>1347</v>
      </c>
      <c r="N175" s="49" t="s">
        <v>1348</v>
      </c>
      <c r="O175" s="49" t="s">
        <v>1349</v>
      </c>
      <c r="Q175" s="49" t="s">
        <v>207</v>
      </c>
      <c r="R175" s="49" t="s">
        <v>219</v>
      </c>
      <c r="S175" s="49" t="s">
        <v>209</v>
      </c>
    </row>
    <row r="176" spans="1:19" x14ac:dyDescent="0.2">
      <c r="A176" s="49" t="s">
        <v>1350</v>
      </c>
      <c r="B176" s="49" t="s">
        <v>1351</v>
      </c>
      <c r="C176" s="50">
        <v>1982</v>
      </c>
      <c r="D176" s="49" t="s">
        <v>1352</v>
      </c>
      <c r="E176" s="50">
        <v>8</v>
      </c>
      <c r="F176" s="51">
        <v>4</v>
      </c>
      <c r="H176" s="50">
        <v>307</v>
      </c>
      <c r="I176" s="50">
        <v>333</v>
      </c>
      <c r="J176" s="50">
        <v>39</v>
      </c>
      <c r="K176" s="49" t="s">
        <v>1353</v>
      </c>
      <c r="L176" s="49" t="s">
        <v>1354</v>
      </c>
      <c r="O176" s="49" t="s">
        <v>1355</v>
      </c>
      <c r="Q176" s="49" t="s">
        <v>207</v>
      </c>
      <c r="R176" s="49" t="s">
        <v>219</v>
      </c>
      <c r="S176" s="49" t="s">
        <v>209</v>
      </c>
    </row>
    <row r="177" spans="1:19" x14ac:dyDescent="0.2">
      <c r="A177" s="49" t="s">
        <v>1356</v>
      </c>
      <c r="B177" s="49" t="s">
        <v>1357</v>
      </c>
      <c r="C177" s="50">
        <v>1982</v>
      </c>
      <c r="D177" s="49" t="s">
        <v>1338</v>
      </c>
      <c r="E177" s="50">
        <v>107</v>
      </c>
      <c r="F177" s="51">
        <v>19</v>
      </c>
      <c r="H177" s="50">
        <v>735</v>
      </c>
      <c r="I177" s="50">
        <v>743</v>
      </c>
      <c r="J177" s="50">
        <v>3</v>
      </c>
      <c r="K177" s="49" t="s">
        <v>1358</v>
      </c>
      <c r="L177" s="49" t="s">
        <v>1359</v>
      </c>
      <c r="N177" s="49" t="s">
        <v>1360</v>
      </c>
      <c r="O177" s="49" t="s">
        <v>1359</v>
      </c>
      <c r="Q177" s="49" t="s">
        <v>831</v>
      </c>
      <c r="R177" s="49" t="s">
        <v>219</v>
      </c>
      <c r="S177" s="49" t="s">
        <v>209</v>
      </c>
    </row>
    <row r="178" spans="1:19" x14ac:dyDescent="0.2">
      <c r="A178" s="49" t="s">
        <v>1361</v>
      </c>
      <c r="B178" s="49" t="s">
        <v>1362</v>
      </c>
      <c r="C178" s="50">
        <v>1981</v>
      </c>
      <c r="D178" s="49" t="s">
        <v>512</v>
      </c>
      <c r="E178" s="50">
        <v>108</v>
      </c>
      <c r="F178" s="51">
        <v>2</v>
      </c>
      <c r="H178" s="50">
        <v>35</v>
      </c>
      <c r="J178" s="50">
        <v>15</v>
      </c>
      <c r="K178" s="49" t="s">
        <v>1363</v>
      </c>
      <c r="L178" s="49" t="s">
        <v>1364</v>
      </c>
      <c r="N178" s="49" t="s">
        <v>1365</v>
      </c>
      <c r="O178" s="49" t="s">
        <v>1366</v>
      </c>
      <c r="Q178" s="49" t="s">
        <v>207</v>
      </c>
      <c r="R178" s="49" t="s">
        <v>219</v>
      </c>
      <c r="S178" s="49" t="s">
        <v>209</v>
      </c>
    </row>
    <row r="179" spans="1:19" x14ac:dyDescent="0.2">
      <c r="A179" s="49" t="s">
        <v>1367</v>
      </c>
      <c r="B179" s="49" t="s">
        <v>1368</v>
      </c>
      <c r="C179" s="50">
        <v>1976</v>
      </c>
      <c r="D179" s="49" t="s">
        <v>1014</v>
      </c>
      <c r="E179" s="50">
        <v>3</v>
      </c>
      <c r="F179" s="51">
        <v>4</v>
      </c>
      <c r="H179" s="50">
        <v>363</v>
      </c>
      <c r="I179" s="50">
        <v>372</v>
      </c>
      <c r="J179" s="50">
        <v>28</v>
      </c>
      <c r="K179" s="49" t="s">
        <v>1369</v>
      </c>
      <c r="L179" s="49" t="s">
        <v>1370</v>
      </c>
      <c r="O179" s="49" t="s">
        <v>1371</v>
      </c>
      <c r="Q179" s="49" t="s">
        <v>207</v>
      </c>
      <c r="R179" s="49" t="s">
        <v>219</v>
      </c>
      <c r="S179" s="49" t="s">
        <v>209</v>
      </c>
    </row>
    <row r="180" spans="1:19" x14ac:dyDescent="0.2">
      <c r="A180" s="49" t="s">
        <v>1372</v>
      </c>
      <c r="B180" s="49" t="s">
        <v>1373</v>
      </c>
      <c r="C180" s="50">
        <v>1976</v>
      </c>
      <c r="D180" s="49" t="s">
        <v>1374</v>
      </c>
      <c r="E180" s="50">
        <v>28</v>
      </c>
      <c r="F180" s="51">
        <v>2</v>
      </c>
      <c r="H180" s="50">
        <v>65</v>
      </c>
      <c r="I180" s="50">
        <v>79</v>
      </c>
      <c r="J180" s="50">
        <v>5</v>
      </c>
      <c r="K180" s="49" t="s">
        <v>1375</v>
      </c>
      <c r="L180" s="49" t="s">
        <v>1376</v>
      </c>
      <c r="N180" s="49" t="s">
        <v>1377</v>
      </c>
      <c r="O180" s="49" t="s">
        <v>1378</v>
      </c>
      <c r="Q180" s="49" t="s">
        <v>207</v>
      </c>
      <c r="R180" s="49" t="s">
        <v>219</v>
      </c>
      <c r="S180" s="49" t="s">
        <v>209</v>
      </c>
    </row>
    <row r="181" spans="1:19" x14ac:dyDescent="0.2">
      <c r="A181" s="49" t="s">
        <v>1379</v>
      </c>
      <c r="B181" s="49" t="s">
        <v>1380</v>
      </c>
      <c r="C181" s="50">
        <v>1974</v>
      </c>
      <c r="D181" s="49" t="s">
        <v>512</v>
      </c>
      <c r="E181" s="50">
        <v>94</v>
      </c>
      <c r="F181" s="51">
        <v>9</v>
      </c>
      <c r="H181" s="50">
        <v>174</v>
      </c>
      <c r="I181" s="50">
        <v>180</v>
      </c>
      <c r="J181" s="50">
        <v>26</v>
      </c>
      <c r="K181" s="49" t="s">
        <v>1381</v>
      </c>
      <c r="L181" s="49" t="s">
        <v>1382</v>
      </c>
      <c r="N181" s="49" t="s">
        <v>1383</v>
      </c>
      <c r="O181" s="49" t="s">
        <v>1366</v>
      </c>
      <c r="Q181" s="49" t="s">
        <v>207</v>
      </c>
      <c r="R181" s="49" t="s">
        <v>219</v>
      </c>
      <c r="S181" s="49" t="s">
        <v>209</v>
      </c>
    </row>
    <row r="182" spans="1:19" x14ac:dyDescent="0.2">
      <c r="A182" s="49" t="s">
        <v>1367</v>
      </c>
      <c r="B182" s="49" t="s">
        <v>1384</v>
      </c>
      <c r="C182" s="50">
        <v>1973</v>
      </c>
      <c r="D182" s="49" t="s">
        <v>1385</v>
      </c>
      <c r="E182" s="50">
        <v>129</v>
      </c>
      <c r="F182" s="51">
        <v>4</v>
      </c>
      <c r="H182" s="50">
        <v>366</v>
      </c>
      <c r="I182" s="50">
        <v>369</v>
      </c>
      <c r="J182" s="50">
        <v>14</v>
      </c>
      <c r="K182" s="49" t="s">
        <v>1386</v>
      </c>
      <c r="L182" s="49" t="s">
        <v>1387</v>
      </c>
      <c r="N182" s="49" t="s">
        <v>1388</v>
      </c>
      <c r="O182" s="49" t="s">
        <v>1387</v>
      </c>
      <c r="Q182" s="49" t="s">
        <v>207</v>
      </c>
      <c r="R182" s="49" t="s">
        <v>219</v>
      </c>
      <c r="S182" s="49" t="s">
        <v>209</v>
      </c>
    </row>
    <row r="183" spans="1:19" x14ac:dyDescent="0.2">
      <c r="A183" s="49" t="s">
        <v>1389</v>
      </c>
      <c r="B183" s="49" t="s">
        <v>1390</v>
      </c>
      <c r="C183" s="50">
        <v>1972</v>
      </c>
      <c r="D183" s="49" t="s">
        <v>512</v>
      </c>
      <c r="E183" s="50">
        <v>91</v>
      </c>
      <c r="F183" s="51">
        <v>20</v>
      </c>
      <c r="H183" s="50">
        <v>482</v>
      </c>
      <c r="I183" s="50">
        <v>483</v>
      </c>
      <c r="J183" s="50">
        <v>10</v>
      </c>
      <c r="K183" s="49" t="s">
        <v>1391</v>
      </c>
      <c r="L183" s="49" t="s">
        <v>1392</v>
      </c>
      <c r="N183" s="49" t="s">
        <v>1393</v>
      </c>
      <c r="O183" s="49" t="s">
        <v>1366</v>
      </c>
      <c r="Q183" s="49" t="s">
        <v>207</v>
      </c>
      <c r="R183" s="49" t="s">
        <v>219</v>
      </c>
      <c r="S183" s="49" t="s">
        <v>209</v>
      </c>
    </row>
    <row r="184" spans="1:19" x14ac:dyDescent="0.2">
      <c r="A184" s="49" t="s">
        <v>1394</v>
      </c>
      <c r="B184" s="49" t="s">
        <v>1395</v>
      </c>
      <c r="C184" s="50">
        <v>1970</v>
      </c>
      <c r="D184" s="49" t="s">
        <v>1396</v>
      </c>
      <c r="E184" s="50">
        <v>77</v>
      </c>
      <c r="F184" s="51">
        <v>6</v>
      </c>
      <c r="H184" s="50">
        <v>134</v>
      </c>
      <c r="I184" s="50">
        <v>135</v>
      </c>
      <c r="K184" s="49" t="s">
        <v>1397</v>
      </c>
      <c r="L184" s="49" t="s">
        <v>1398</v>
      </c>
      <c r="N184" s="49" t="s">
        <v>1399</v>
      </c>
      <c r="O184" s="49" t="s">
        <v>1398</v>
      </c>
      <c r="Q184" s="49" t="s">
        <v>218</v>
      </c>
      <c r="R184" s="49" t="s">
        <v>219</v>
      </c>
      <c r="S184" s="49" t="s">
        <v>209</v>
      </c>
    </row>
    <row r="185" spans="1:19" x14ac:dyDescent="0.2">
      <c r="A185" s="49" t="s">
        <v>1394</v>
      </c>
      <c r="B185" s="49" t="s">
        <v>1400</v>
      </c>
      <c r="C185" s="50">
        <v>1969</v>
      </c>
      <c r="D185" s="49" t="s">
        <v>1385</v>
      </c>
      <c r="E185" s="50">
        <v>125</v>
      </c>
      <c r="F185" s="51">
        <v>10</v>
      </c>
      <c r="H185" s="50">
        <v>511</v>
      </c>
      <c r="I185" s="50">
        <v>517</v>
      </c>
      <c r="J185" s="50">
        <v>34</v>
      </c>
      <c r="K185" s="49" t="s">
        <v>1401</v>
      </c>
      <c r="L185" s="49" t="s">
        <v>1398</v>
      </c>
      <c r="N185" s="49" t="s">
        <v>1402</v>
      </c>
      <c r="O185" s="49" t="s">
        <v>1398</v>
      </c>
      <c r="Q185" s="49" t="s">
        <v>207</v>
      </c>
      <c r="R185" s="49" t="s">
        <v>219</v>
      </c>
      <c r="S185" s="49" t="s">
        <v>209</v>
      </c>
    </row>
  </sheetData>
  <sortState ref="A2:U194">
    <sortCondition descending="1" ref="C2:C194"/>
    <sortCondition ref="A2:A194"/>
    <sortCondition ref="B2:B194"/>
  </sortState>
  <customSheetViews>
    <customSheetView guid="{BB4AD62E-FAA0-49E2-8F29-6B56825FBE92}">
      <pane xSplit="2" ySplit="1" topLeftCell="C2" activePane="bottomRight" state="frozen"/>
      <selection pane="bottomRight" activeCell="C2" sqref="C2"/>
      <pageMargins left="0.7" right="0.7" top="0.75" bottom="0.75" header="0.3" footer="0.3"/>
      <pageSetup paperSize="9" orientation="portrait" verticalDpi="0" r:id="rId1"/>
    </customSheetView>
    <customSheetView guid="{A6C753D0-95FA-4D68-9926-063E07712E18}">
      <pane xSplit="2" ySplit="1" topLeftCell="C2" activePane="bottomRight" state="frozen"/>
      <selection pane="bottomRight" activeCell="C2" sqref="C2"/>
      <pageMargins left="0.7" right="0.7" top="0.75" bottom="0.75" header="0.3" footer="0.3"/>
      <pageSetup paperSize="9" orientation="portrait" verticalDpi="0" r:id="rId2"/>
    </customSheetView>
    <customSheetView guid="{F45E7008-3CCC-45F9-B243-6B5B6B329190}">
      <pane xSplit="2" ySplit="1" topLeftCell="C2" activePane="bottomRight" state="frozen"/>
      <selection pane="bottomRight" activeCell="C2" sqref="C2"/>
      <pageMargins left="0.7" right="0.7" top="0.75" bottom="0.75" header="0.3" footer="0.3"/>
      <pageSetup paperSize="9" orientation="portrait" verticalDpi="0" r:id="rId3"/>
    </customSheetView>
  </customSheetView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Kategorien</vt:lpstr>
      <vt:lpstr>Tabelle1</vt:lpstr>
      <vt:lpstr>Deutschland</vt:lpstr>
      <vt:lpstr>DEsum</vt:lpstr>
      <vt:lpstr>Checklisten</vt:lpstr>
      <vt:lpstr>EU_ohneDE</vt:lpstr>
      <vt:lpstr>EFSA_EU</vt:lpstr>
      <vt:lpstr>Scientific articles</vt:lpstr>
      <vt:lpstr>IPWC_2015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Dippel</dc:creator>
  <cp:lastModifiedBy>Veit, Christina</cp:lastModifiedBy>
  <cp:lastPrinted>2015-04-27T07:53:05Z</cp:lastPrinted>
  <dcterms:created xsi:type="dcterms:W3CDTF">2015-03-23T08:49:39Z</dcterms:created>
  <dcterms:modified xsi:type="dcterms:W3CDTF">2016-07-12T13:50:20Z</dcterms:modified>
</cp:coreProperties>
</file>